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tiff" ContentType="image/tiff"/>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autoCompressPictures="0" defaultThemeVersion="166925"/>
  <mc:AlternateContent xmlns:mc="http://schemas.openxmlformats.org/markup-compatibility/2006">
    <mc:Choice Requires="x15">
      <x15ac:absPath xmlns:x15ac="http://schemas.microsoft.com/office/spreadsheetml/2010/11/ac" url="D:\Vectortool_soft\Projects\BendingToolsPriceCalc\data\"/>
    </mc:Choice>
  </mc:AlternateContent>
  <xr:revisionPtr revIDLastSave="0" documentId="13_ncr:1_{C2C952E7-7444-427E-9026-F4391F02AA0F}" xr6:coauthVersionLast="45" xr6:coauthVersionMax="45" xr10:uidLastSave="{00000000-0000-0000-0000-000000000000}"/>
  <bookViews>
    <workbookView xWindow="28680" yWindow="-120" windowWidth="29040" windowHeight="15840" xr2:uid="{AEB9EF79-C013-4CD7-BBAD-020BBC76F6C5}"/>
  </bookViews>
  <sheets>
    <sheet name="Лист1" sheetId="1" r:id="rId1"/>
  </sheets>
  <definedNames>
    <definedName name="_xlnm.Print_Area" localSheetId="0">Лист1!$A$1:$U$49</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O19" i="1" l="1"/>
  <c r="O17" i="1"/>
  <c r="L17" i="1"/>
  <c r="L19" i="1"/>
  <c r="B19" i="1" l="1"/>
  <c r="I19" i="1" l="1"/>
  <c r="P19" i="1" l="1"/>
  <c r="R19" i="1"/>
  <c r="I17" i="1" l="1"/>
  <c r="I20" i="1" s="1"/>
  <c r="P17" i="1"/>
  <c r="R17" i="1"/>
  <c r="P21" i="1" l="1"/>
  <c r="R21" i="1"/>
  <c r="B40" i="1" l="1"/>
  <c r="B37" i="1" l="1"/>
  <c r="F10" i="1" l="1"/>
  <c r="P22" i="1" l="1"/>
  <c r="P23" i="1" s="1"/>
  <c r="R22" i="1"/>
  <c r="R23" i="1" s="1"/>
</calcChain>
</file>

<file path=xl/sharedStrings.xml><?xml version="1.0" encoding="utf-8"?>
<sst xmlns="http://schemas.openxmlformats.org/spreadsheetml/2006/main" count="38" uniqueCount="38">
  <si>
    <t xml:space="preserve">№  </t>
  </si>
  <si>
    <t xml:space="preserve">Description </t>
  </si>
  <si>
    <t>Опис</t>
  </si>
  <si>
    <t xml:space="preserve"> / </t>
  </si>
  <si>
    <t>Розмір, мм</t>
  </si>
  <si>
    <t xml:space="preserve">Разом </t>
  </si>
  <si>
    <t>Податок на додану вартість (ПДВ)</t>
  </si>
  <si>
    <t>Загальна вартість з ПДВ</t>
  </si>
  <si>
    <t>Ми високо цінуємо спільну роботу з компанією "</t>
  </si>
  <si>
    <t xml:space="preserve">", прагнемо до задоволення ваших виробничих потреб. </t>
  </si>
  <si>
    <t>Бажаю Вам і компаніїї "</t>
  </si>
  <si>
    <t>Висловлюю надію на продовження успішної співпраці на благо наших спільних інтересів, а також на подальше збільшення досягнутих показників спільної роботи.</t>
  </si>
  <si>
    <t>Кіл-ть</t>
  </si>
  <si>
    <t>Ціна од. ГРН</t>
  </si>
  <si>
    <t>Ціна разом ГРН</t>
  </si>
  <si>
    <t xml:space="preserve"> ЗАКУПКА</t>
  </si>
  <si>
    <t>" успіху і процвітання!</t>
  </si>
  <si>
    <t>Ціна од. EURO</t>
  </si>
  <si>
    <t>Ціна разом EURO</t>
  </si>
  <si>
    <t>Вага</t>
  </si>
  <si>
    <t>3. Відвантаження зі складу в м. Київ відбувається після отримання повної суми оплати, протягом доби, якщо інші умови не визначено договором.</t>
  </si>
  <si>
    <t>Компанія Tecnostamp (TS) засновано у 1978 году в м. П'яченца на півночі Італії і сьогодні є найбільшим світовим виробником листозгинального інструменту. Бренд Tecnostamp представлений більш ніж в 30-ти країнах світу і займає провідні позиції на ринках Німеччини, Росії, Італії та США. Підбір інструменту за кресленнями та технічні консультації. Проектування спеціального інструменту під нестандартні задачі.  Обираючи бренд Tecnostamp, Ви отримуєте те надійний інструмент для гнуття преміум класу з великим терміном служби і гарантією бездоганної якості. Інструмент для гнуття для наступних верстатів:AMADA; TRUMPF; MVD; INAN;PRIMA POWER; FINN POWER; LVD;Bystronic; Safan; Salvagnini;EHT; Boschert; Darley;Gasparini; HACO; Farina; Schiavi; Adira; Guifil; Jordi; Ursviken; Hammerle; Dener; Durma; Ermaksan; Baykal.</t>
  </si>
  <si>
    <r>
      <t xml:space="preserve">5. Термін дії техніко-комерційної пропозиції </t>
    </r>
    <r>
      <rPr>
        <b/>
        <u/>
        <sz val="7"/>
        <rFont val="Arial Narrow"/>
        <family val="2"/>
        <charset val="204"/>
      </rPr>
      <t>3</t>
    </r>
    <r>
      <rPr>
        <sz val="7"/>
        <rFont val="Arial Narrow"/>
        <family val="2"/>
        <charset val="204"/>
      </rPr>
      <t xml:space="preserve"> </t>
    </r>
    <r>
      <rPr>
        <b/>
        <i/>
        <sz val="7"/>
        <rFont val="Arial Narrow"/>
        <family val="2"/>
        <charset val="204"/>
      </rPr>
      <t>(три)</t>
    </r>
    <r>
      <rPr>
        <sz val="7"/>
        <rFont val="Arial Narrow"/>
        <family val="2"/>
        <charset val="204"/>
      </rPr>
      <t xml:space="preserve"> календарних дні</t>
    </r>
  </si>
  <si>
    <t>4. Доставка відбувається по всій території Україні логістичною компанією "Нова пошта" за тарифами перевізника</t>
  </si>
  <si>
    <t>1. Умови оплати згідно з договором</t>
  </si>
  <si>
    <t>10.511M   α=30° R = 3,0  H = 80,0 L= 415,0</t>
  </si>
  <si>
    <t>10.511M Радіусна вставка пуансона α=30° R = 3,0 мм H = 80,0 мм; 
Граничне навантаження 100 Т/м; 
Індукційне гартування поверхонь зносу (52-55 HRC);
Матеріал Steel 45;
Довжина L= 415,0 мм.</t>
  </si>
  <si>
    <t>29,9</t>
  </si>
  <si>
    <t>6</t>
  </si>
  <si>
    <t>20.680M Матриця Amada α = 60°, V = 80 мм,  R = 6,0мм H = 115,0 мм;
Граничне навантаження 100 Т/м;
Індукційне гартування поверхонь зносу (52-55 HRC);
Матеріал Steel C45;
Довжина L = 415,0 мм.</t>
  </si>
  <si>
    <t>20.680M  α = 60°, V = 80  R = 6,0 H = 115,0 L = 415,0</t>
  </si>
  <si>
    <r>
      <t xml:space="preserve">Техніко-комерційна пропозиція на постачання інструменту </t>
    </r>
    <r>
      <rPr>
        <b/>
        <u/>
        <sz val="10"/>
        <rFont val="Times New Roman"/>
        <family val="1"/>
        <charset val="204"/>
      </rPr>
      <t>TECNOSTAMP S.R.L</t>
    </r>
    <r>
      <rPr>
        <sz val="10"/>
        <rFont val="Times New Roman"/>
        <family val="1"/>
        <charset val="204"/>
      </rPr>
      <t xml:space="preserve"> </t>
    </r>
    <r>
      <rPr>
        <b/>
        <sz val="10"/>
        <rFont val="Times New Roman"/>
        <family val="1"/>
        <charset val="204"/>
      </rPr>
      <t>для листозгинального пресу з ЧПК</t>
    </r>
  </si>
  <si>
    <t>АРК ГРУПП</t>
  </si>
  <si>
    <r>
      <t>2. Термін доставки</t>
    </r>
    <r>
      <rPr>
        <b/>
        <sz val="7"/>
        <rFont val="Arial Narrow"/>
        <family val="2"/>
        <charset val="204"/>
      </rPr>
      <t xml:space="preserve"> 2</t>
    </r>
    <r>
      <rPr>
        <b/>
        <i/>
        <sz val="7"/>
        <rFont val="Arial Narrow"/>
        <family val="2"/>
        <charset val="204"/>
      </rPr>
      <t>-3 робочих тижні.</t>
    </r>
  </si>
  <si>
    <t>Відсоток від загальної вартості</t>
  </si>
  <si>
    <t>1C за одиницю UAH</t>
  </si>
  <si>
    <t>1C разом UAH</t>
  </si>
  <si>
    <t>Вартість одиниці позиції</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</si>
</sst>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9" x14ac:knownFonts="1">
    <font>
      <sz val="11"/>
      <color theme="1"/>
      <name val="Calibri"/>
      <family val="2"/>
      <charset val="204"/>
      <scheme val="minor"/>
    </font>
    <font>
      <u/>
      <sz val="11"/>
      <color theme="10"/>
      <name val="Calibri"/>
      <family val="2"/>
      <charset val="204"/>
      <scheme val="minor"/>
    </font>
    <font>
      <sz val="12"/>
      <name val="Arial"/>
      <family val="2"/>
      <charset val="204"/>
    </font>
    <font>
      <sz val="12"/>
      <color theme="1"/>
      <name val="Calibri"/>
      <family val="2"/>
      <charset val="204"/>
      <scheme val="minor"/>
    </font>
    <font>
      <sz val="12"/>
      <color indexed="12"/>
      <name val="Arial"/>
      <family val="2"/>
      <charset val="204"/>
    </font>
    <font>
      <u/>
      <sz val="12"/>
      <color indexed="12"/>
      <name val="Arial Narrow"/>
      <family val="2"/>
      <charset val="204"/>
    </font>
    <font>
      <sz val="12"/>
      <color theme="1"/>
      <name val="Arial Narrow"/>
      <family val="2"/>
      <charset val="204"/>
    </font>
    <font>
      <b/>
      <i/>
      <sz val="12"/>
      <color theme="1"/>
      <name val="Arial Narrow"/>
      <family val="2"/>
      <charset val="204"/>
    </font>
    <font>
      <b/>
      <sz val="12"/>
      <name val="Times New Roman"/>
      <family val="1"/>
      <charset val="204"/>
    </font>
    <font>
      <b/>
      <sz val="8"/>
      <name val="Times New Roman"/>
      <family val="1"/>
      <charset val="204"/>
    </font>
    <font>
      <sz val="11"/>
      <color theme="1"/>
      <name val="Times New Roman"/>
      <family val="1"/>
      <charset val="204"/>
    </font>
    <font>
      <sz val="12"/>
      <name val="Times New Roman"/>
      <family val="1"/>
      <charset val="204"/>
    </font>
    <font>
      <b/>
      <sz val="12"/>
      <color theme="3" tint="-0.249977111117893"/>
      <name val="Times New Roman"/>
      <family val="1"/>
      <charset val="204"/>
    </font>
    <font>
      <b/>
      <sz val="9"/>
      <name val="Times New Roman"/>
      <family val="1"/>
      <charset val="204"/>
    </font>
    <font>
      <sz val="12"/>
      <color indexed="12"/>
      <name val="Times New Roman"/>
      <family val="1"/>
      <charset val="204"/>
    </font>
    <font>
      <u/>
      <sz val="11"/>
      <color theme="10"/>
      <name val="Times New Roman"/>
      <family val="1"/>
      <charset val="204"/>
    </font>
    <font>
      <u/>
      <sz val="12"/>
      <color indexed="12"/>
      <name val="Times New Roman"/>
      <family val="1"/>
      <charset val="204"/>
    </font>
    <font>
      <b/>
      <sz val="6"/>
      <name val="Times New Roman"/>
      <family val="1"/>
      <charset val="204"/>
    </font>
    <font>
      <sz val="10"/>
      <name val="Times New Roman"/>
      <family val="1"/>
      <charset val="204"/>
    </font>
    <font>
      <b/>
      <sz val="10"/>
      <name val="Times New Roman"/>
      <family val="1"/>
      <charset val="204"/>
    </font>
    <font>
      <sz val="8"/>
      <name val="Times New Roman"/>
      <family val="1"/>
      <charset val="204"/>
    </font>
    <font>
      <sz val="7.5"/>
      <name val="Times New Roman"/>
      <family val="1"/>
      <charset val="204"/>
    </font>
    <font>
      <b/>
      <sz val="11"/>
      <name val="Times New Roman"/>
      <family val="1"/>
      <charset val="204"/>
    </font>
    <font>
      <b/>
      <sz val="5"/>
      <name val="Times New Roman"/>
      <family val="1"/>
      <charset val="204"/>
    </font>
    <font>
      <b/>
      <i/>
      <sz val="10"/>
      <name val="Times New Roman"/>
      <family val="1"/>
      <charset val="204"/>
    </font>
    <font>
      <b/>
      <u/>
      <sz val="10"/>
      <name val="Times New Roman"/>
      <family val="1"/>
      <charset val="204"/>
    </font>
    <font>
      <b/>
      <sz val="7"/>
      <name val="Times New Roman"/>
      <family val="1"/>
      <charset val="204"/>
    </font>
    <font>
      <sz val="7"/>
      <name val="Times New Roman"/>
      <family val="1"/>
      <charset val="204"/>
    </font>
    <font>
      <sz val="6"/>
      <name val="Times New Roman"/>
      <family val="1"/>
      <charset val="204"/>
    </font>
    <font>
      <b/>
      <i/>
      <sz val="8"/>
      <name val="Times New Roman"/>
      <family val="1"/>
      <charset val="204"/>
    </font>
    <font>
      <i/>
      <sz val="8"/>
      <color theme="1"/>
      <name val="Times New Roman"/>
      <family val="1"/>
      <charset val="204"/>
    </font>
    <font>
      <b/>
      <sz val="6.5"/>
      <name val="Times New Roman"/>
      <family val="1"/>
      <charset val="204"/>
    </font>
    <font>
      <sz val="7"/>
      <name val="Arial Narrow"/>
      <family val="2"/>
      <charset val="204"/>
    </font>
    <font>
      <b/>
      <u/>
      <sz val="7"/>
      <name val="Arial Narrow"/>
      <family val="2"/>
      <charset val="204"/>
    </font>
    <font>
      <sz val="7"/>
      <name val="Arial"/>
      <family val="2"/>
      <charset val="204"/>
    </font>
    <font>
      <b/>
      <i/>
      <sz val="7"/>
      <name val="Arial Narrow"/>
      <family val="2"/>
      <charset val="204"/>
    </font>
    <font>
      <sz val="8"/>
      <name val="Arial Narrow"/>
      <family val="2"/>
      <charset val="204"/>
    </font>
    <font>
      <b/>
      <sz val="7"/>
      <name val="Arial Narrow"/>
      <family val="2"/>
      <charset val="204"/>
    </font>
    <font>
      <sz val="5"/>
      <name val="Times New Roman"/>
      <family val="1"/>
      <charset val="204"/>
    </font>
  </fonts>
  <fills count="4">
    <fill>
      <patternFill patternType="none"/>
    </fill>
    <fill>
      <patternFill patternType="gray125"/>
    </fill>
    <fill>
      <patternFill patternType="solid">
        <fgColor theme="0"/>
        <bgColor indexed="64"/>
      </patternFill>
    </fill>
    <fill>
      <patternFill patternType="solid">
        <fgColor rgb="FFFFFF00"/>
        <bgColor indexed="64"/>
      </patternFill>
    </fill>
  </fills>
  <borders count="6">
    <border>
      <left/>
      <right/>
      <top/>
      <bottom/>
      <diagonal/>
    </border>
    <border>
      <left style="thin">
        <color indexed="64"/>
      </left>
      <right style="thin">
        <color indexed="64"/>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136">
    <xf numFmtId="0" fontId="0" fillId="0" borderId="0" xfId="0"/>
    <xf numFmtId="0" fontId="3" fillId="0" borderId="0" xfId="0" applyFont="1"/>
    <xf numFmtId="4" fontId="2" fillId="0" borderId="0" xfId="0" applyNumberFormat="1" applyFont="1"/>
    <xf numFmtId="4" fontId="4" fillId="0" borderId="0" xfId="0" applyNumberFormat="1" applyFont="1"/>
    <xf numFmtId="0" fontId="5" fillId="0" borderId="0" xfId="1" applyFont="1" applyAlignment="1" applyProtection="1">
      <alignment horizontal="left" vertical="center"/>
    </xf>
    <xf numFmtId="0" fontId="6" fillId="0" borderId="0" xfId="1" applyFont="1" applyAlignment="1" applyProtection="1">
      <alignment horizontal="center" vertical="center" wrapText="1"/>
    </xf>
    <xf numFmtId="4" fontId="7" fillId="0" borderId="0" xfId="1" applyNumberFormat="1" applyFont="1" applyAlignment="1" applyProtection="1">
      <alignment horizontal="center" vertical="center"/>
    </xf>
    <xf numFmtId="0" fontId="7" fillId="0" borderId="0" xfId="1" applyFont="1" applyAlignment="1" applyProtection="1">
      <alignment horizontal="center" vertical="center"/>
    </xf>
    <xf numFmtId="0" fontId="6" fillId="0" borderId="0" xfId="1" applyFont="1" applyAlignment="1" applyProtection="1">
      <alignment vertical="center"/>
    </xf>
    <xf numFmtId="0" fontId="6" fillId="0" borderId="0" xfId="1" applyFont="1" applyAlignment="1" applyProtection="1">
      <alignment horizontal="center" vertical="center"/>
    </xf>
    <xf numFmtId="4" fontId="8" fillId="0" borderId="0" xfId="0" applyNumberFormat="1" applyFont="1" applyAlignment="1">
      <alignment horizontal="center" vertical="top" wrapText="1"/>
    </xf>
    <xf numFmtId="4" fontId="11" fillId="0" borderId="0" xfId="0" applyNumberFormat="1" applyFont="1"/>
    <xf numFmtId="4" fontId="11" fillId="0" borderId="0" xfId="0" applyNumberFormat="1" applyFont="1" applyAlignment="1">
      <alignment horizontal="center" vertical="top" wrapText="1"/>
    </xf>
    <xf numFmtId="4" fontId="8" fillId="0" borderId="0" xfId="0" applyNumberFormat="1" applyFont="1"/>
    <xf numFmtId="4" fontId="12" fillId="0" borderId="0" xfId="0" applyNumberFormat="1" applyFont="1" applyAlignment="1">
      <alignment horizontal="right" vertical="center"/>
    </xf>
    <xf numFmtId="4" fontId="8" fillId="0" borderId="0" xfId="0" applyNumberFormat="1" applyFont="1" applyAlignment="1">
      <alignment horizontal="center" vertical="center" wrapText="1"/>
    </xf>
    <xf numFmtId="0" fontId="11" fillId="0" borderId="0" xfId="0" applyFont="1" applyAlignment="1">
      <alignment horizontal="right"/>
    </xf>
    <xf numFmtId="4" fontId="11" fillId="0" borderId="0" xfId="0" applyNumberFormat="1" applyFont="1" applyBorder="1" applyAlignment="1">
      <alignment horizontal="center"/>
    </xf>
    <xf numFmtId="4" fontId="8" fillId="0" borderId="0" xfId="0" applyNumberFormat="1" applyFont="1" applyBorder="1" applyAlignment="1">
      <alignment horizontal="left"/>
    </xf>
    <xf numFmtId="4" fontId="8" fillId="2" borderId="0" xfId="0" applyNumberFormat="1" applyFont="1" applyFill="1" applyBorder="1"/>
    <xf numFmtId="4" fontId="11" fillId="2" borderId="0" xfId="0" applyNumberFormat="1" applyFont="1" applyFill="1" applyBorder="1"/>
    <xf numFmtId="4" fontId="11" fillId="0" borderId="0" xfId="0" applyNumberFormat="1" applyFont="1" applyBorder="1" applyAlignment="1">
      <alignment horizontal="left" vertical="center" wrapText="1"/>
    </xf>
    <xf numFmtId="4" fontId="14" fillId="0" borderId="0" xfId="0" applyNumberFormat="1" applyFont="1"/>
    <xf numFmtId="4" fontId="11" fillId="0" borderId="0" xfId="0" applyNumberFormat="1" applyFont="1" applyFill="1" applyAlignment="1">
      <alignment horizontal="center"/>
    </xf>
    <xf numFmtId="0" fontId="17" fillId="0" borderId="0" xfId="0" applyNumberFormat="1" applyFont="1" applyFill="1" applyBorder="1" applyAlignment="1">
      <alignment horizontal="center" vertical="center" textRotation="90" wrapText="1"/>
    </xf>
    <xf numFmtId="0" fontId="9" fillId="0" borderId="0" xfId="0" applyNumberFormat="1" applyFont="1" applyFill="1" applyBorder="1" applyAlignment="1">
      <alignment horizontal="center" vertical="center" wrapText="1"/>
    </xf>
    <xf numFmtId="4" fontId="18" fillId="0" borderId="0" xfId="0" applyNumberFormat="1" applyFont="1" applyBorder="1"/>
    <xf numFmtId="4" fontId="18" fillId="2" borderId="0" xfId="0" applyNumberFormat="1" applyFont="1" applyFill="1" applyBorder="1"/>
    <xf numFmtId="4" fontId="19" fillId="2" borderId="0" xfId="0" applyNumberFormat="1" applyFont="1" applyFill="1" applyBorder="1"/>
    <xf numFmtId="4" fontId="21" fillId="0" borderId="0" xfId="0" applyNumberFormat="1" applyFont="1" applyBorder="1" applyAlignment="1">
      <alignment horizontal="left" vertical="center" wrapText="1"/>
    </xf>
    <xf numFmtId="4" fontId="21" fillId="0" borderId="0" xfId="0" applyNumberFormat="1" applyFont="1" applyBorder="1" applyAlignment="1">
      <alignment vertical="center" wrapText="1"/>
    </xf>
    <xf numFmtId="4" fontId="21" fillId="0" borderId="0" xfId="0" applyNumberFormat="1" applyFont="1" applyBorder="1" applyAlignment="1">
      <alignment horizontal="left" vertical="center"/>
    </xf>
    <xf numFmtId="0" fontId="10" fillId="0" borderId="0" xfId="0" applyFont="1" applyAlignment="1">
      <alignment vertical="center" wrapText="1"/>
    </xf>
    <xf numFmtId="0" fontId="23" fillId="0" borderId="3" xfId="0" applyNumberFormat="1" applyFont="1" applyFill="1" applyBorder="1" applyAlignment="1">
      <alignment horizontal="center" vertical="center" wrapText="1"/>
    </xf>
    <xf numFmtId="4" fontId="20" fillId="2" borderId="3" xfId="0" applyNumberFormat="1" applyFont="1" applyFill="1" applyBorder="1" applyAlignment="1">
      <alignment vertical="center"/>
    </xf>
    <xf numFmtId="0" fontId="20" fillId="0" borderId="0" xfId="0" applyFont="1" applyAlignment="1">
      <alignment horizontal="center" vertical="top"/>
    </xf>
    <xf numFmtId="0" fontId="24" fillId="0" borderId="0" xfId="0" applyFont="1" applyAlignment="1">
      <alignment horizontal="center" vertical="top"/>
    </xf>
    <xf numFmtId="14" fontId="13" fillId="0" borderId="0" xfId="0" applyNumberFormat="1" applyFont="1" applyAlignment="1">
      <alignment horizontal="left" vertical="top" wrapText="1"/>
    </xf>
    <xf numFmtId="4" fontId="13" fillId="0" borderId="0" xfId="0" applyNumberFormat="1" applyFont="1" applyAlignment="1">
      <alignment horizontal="center" vertical="top" wrapText="1"/>
    </xf>
    <xf numFmtId="0" fontId="26" fillId="0" borderId="3" xfId="0" applyNumberFormat="1" applyFont="1" applyFill="1" applyBorder="1" applyAlignment="1">
      <alignment horizontal="center" vertical="center" wrapText="1"/>
    </xf>
    <xf numFmtId="4" fontId="27" fillId="2" borderId="3" xfId="0" applyNumberFormat="1" applyFont="1" applyFill="1" applyBorder="1" applyAlignment="1">
      <alignment horizontal="left" vertical="center" wrapText="1"/>
    </xf>
    <xf numFmtId="0" fontId="27" fillId="2" borderId="3" xfId="0" applyNumberFormat="1" applyFont="1" applyFill="1" applyBorder="1" applyAlignment="1">
      <alignment horizontal="center" vertical="center"/>
    </xf>
    <xf numFmtId="4" fontId="27" fillId="2" borderId="4" xfId="0" applyNumberFormat="1" applyFont="1" applyFill="1" applyBorder="1" applyAlignment="1">
      <alignment vertical="center"/>
    </xf>
    <xf numFmtId="0" fontId="23" fillId="0" borderId="1" xfId="0" applyNumberFormat="1" applyFont="1" applyFill="1" applyBorder="1" applyAlignment="1">
      <alignment horizontal="center" vertical="center" wrapText="1"/>
    </xf>
    <xf numFmtId="0" fontId="23" fillId="0" borderId="1" xfId="0" applyFont="1" applyFill="1" applyBorder="1" applyAlignment="1">
      <alignment horizontal="center" vertical="center" wrapText="1"/>
    </xf>
    <xf numFmtId="0" fontId="23" fillId="0" borderId="2" xfId="0" applyFont="1" applyFill="1" applyBorder="1" applyAlignment="1">
      <alignment horizontal="center" vertical="center" wrapText="1"/>
    </xf>
    <xf numFmtId="4" fontId="20" fillId="0" borderId="3" xfId="0" applyNumberFormat="1" applyFont="1" applyBorder="1" applyAlignment="1">
      <alignment vertical="center"/>
    </xf>
    <xf numFmtId="4" fontId="9" fillId="2" borderId="3" xfId="0" applyNumberFormat="1" applyFont="1" applyFill="1" applyBorder="1" applyAlignment="1">
      <alignment vertical="center"/>
    </xf>
    <xf numFmtId="4" fontId="11" fillId="0" borderId="0" xfId="0" applyNumberFormat="1" applyFont="1" applyBorder="1" applyAlignment="1">
      <alignment horizontal="left"/>
    </xf>
    <xf numFmtId="0" fontId="31" fillId="0" borderId="3" xfId="0" applyNumberFormat="1" applyFont="1" applyFill="1" applyBorder="1" applyAlignment="1">
      <alignment horizontal="center" vertical="center" wrapText="1"/>
    </xf>
    <xf numFmtId="0" fontId="0" fillId="3" borderId="0" xfId="0" applyFill="1"/>
    <xf numFmtId="4" fontId="11" fillId="3" borderId="0" xfId="0" applyNumberFormat="1" applyFont="1" applyFill="1" applyAlignment="1">
      <alignment horizontal="center" vertical="top" wrapText="1"/>
    </xf>
    <xf numFmtId="4" fontId="13" fillId="3" borderId="0" xfId="0" applyNumberFormat="1" applyFont="1" applyFill="1" applyAlignment="1">
      <alignment horizontal="center" vertical="top" wrapText="1"/>
    </xf>
    <xf numFmtId="4" fontId="12" fillId="3" borderId="0" xfId="0" applyNumberFormat="1" applyFont="1" applyFill="1" applyAlignment="1">
      <alignment horizontal="right" vertical="center"/>
    </xf>
    <xf numFmtId="4" fontId="11" fillId="3" borderId="0" xfId="0" applyNumberFormat="1" applyFont="1" applyFill="1"/>
    <xf numFmtId="0" fontId="23" fillId="3" borderId="3" xfId="0" applyNumberFormat="1" applyFont="1" applyFill="1" applyBorder="1" applyAlignment="1">
      <alignment horizontal="center" vertical="center" wrapText="1"/>
    </xf>
    <xf numFmtId="4" fontId="8" fillId="3" borderId="0" xfId="0" applyNumberFormat="1" applyFont="1" applyFill="1" applyBorder="1" applyAlignment="1">
      <alignment horizontal="left"/>
    </xf>
    <xf numFmtId="4" fontId="11" fillId="3" borderId="0" xfId="0" applyNumberFormat="1" applyFont="1" applyFill="1" applyBorder="1" applyAlignment="1">
      <alignment horizontal="left" vertical="center" wrapText="1"/>
    </xf>
    <xf numFmtId="4" fontId="14" fillId="3" borderId="0" xfId="0" applyNumberFormat="1" applyFont="1" applyFill="1"/>
    <xf numFmtId="0" fontId="20" fillId="3" borderId="0" xfId="0" applyFont="1" applyFill="1" applyAlignment="1">
      <alignment horizontal="center" vertical="top"/>
    </xf>
    <xf numFmtId="0" fontId="24" fillId="3" borderId="0" xfId="0" applyFont="1" applyFill="1" applyAlignment="1">
      <alignment horizontal="center" vertical="top"/>
    </xf>
    <xf numFmtId="4" fontId="4" fillId="3" borderId="0" xfId="0" applyNumberFormat="1" applyFont="1" applyFill="1"/>
    <xf numFmtId="0" fontId="6" fillId="3" borderId="0" xfId="1" applyFont="1" applyFill="1" applyAlignment="1" applyProtection="1">
      <alignment horizontal="center" vertical="center" wrapText="1"/>
    </xf>
    <xf numFmtId="0" fontId="7" fillId="3" borderId="0" xfId="1" applyFont="1" applyFill="1" applyAlignment="1" applyProtection="1">
      <alignment horizontal="center" vertical="center"/>
    </xf>
    <xf numFmtId="0" fontId="3" fillId="3" borderId="0" xfId="0" applyFont="1" applyFill="1"/>
    <xf numFmtId="49" fontId="11" fillId="3" borderId="0" xfId="0" applyNumberFormat="1" applyFont="1" applyFill="1"/>
    <xf numFmtId="0" fontId="23" fillId="3" borderId="1" xfId="0" applyFont="1" applyFill="1" applyBorder="1" applyAlignment="1">
      <alignment horizontal="center" vertical="center" wrapText="1"/>
    </xf>
    <xf numFmtId="49" fontId="23" fillId="3" borderId="3" xfId="0" applyNumberFormat="1" applyFont="1" applyFill="1" applyBorder="1" applyAlignment="1">
      <alignment horizontal="center" vertical="center" wrapText="1"/>
    </xf>
    <xf numFmtId="49" fontId="27" fillId="3" borderId="3" xfId="0" applyNumberFormat="1" applyFont="1" applyFill="1" applyBorder="1" applyAlignment="1">
      <alignment horizontal="center" vertical="center"/>
    </xf>
    <xf numFmtId="49" fontId="14" fillId="3" borderId="0" xfId="0" applyNumberFormat="1" applyFont="1" applyFill="1"/>
    <xf numFmtId="49" fontId="4" fillId="3" borderId="0" xfId="0" applyNumberFormat="1" applyFont="1" applyFill="1"/>
    <xf numFmtId="4" fontId="28" fillId="3" borderId="3" xfId="0" applyNumberFormat="1" applyFont="1" applyFill="1" applyBorder="1"/>
    <xf numFmtId="4" fontId="17" fillId="3" borderId="3" xfId="0" applyNumberFormat="1" applyFont="1" applyFill="1" applyBorder="1"/>
    <xf numFmtId="4" fontId="8" fillId="3" borderId="0" xfId="0" applyNumberFormat="1" applyFont="1" applyFill="1" applyBorder="1"/>
    <xf numFmtId="0" fontId="5" fillId="3" borderId="0" xfId="1" applyFont="1" applyFill="1" applyAlignment="1" applyProtection="1">
      <alignment horizontal="left" vertical="center"/>
    </xf>
    <xf numFmtId="0" fontId="23" fillId="0" borderId="3" xfId="0" applyNumberFormat="1" applyFont="1" applyFill="1" applyBorder="1" applyAlignment="1">
      <alignment vertical="center" wrapText="1"/>
    </xf>
    <xf numFmtId="0" fontId="23" fillId="3" borderId="2" xfId="0" applyFont="1" applyFill="1" applyBorder="1" applyAlignment="1">
      <alignment horizontal="center" wrapText="1"/>
    </xf>
    <xf numFmtId="0" fontId="31" fillId="0" borderId="5" xfId="0" applyNumberFormat="1" applyFont="1" applyFill="1" applyBorder="1" applyAlignment="1">
      <alignment horizontal="center" vertical="center" wrapText="1"/>
    </xf>
    <xf numFmtId="0" fontId="31" fillId="3" borderId="3" xfId="0" applyNumberFormat="1" applyFont="1" applyFill="1" applyBorder="1" applyAlignment="1">
      <alignment vertical="center" wrapText="1"/>
    </xf>
    <xf numFmtId="0" fontId="34" fillId="3" borderId="3" xfId="0" applyFont="1" applyFill="1" applyBorder="1" applyAlignment="1" applyProtection="1">
      <alignment vertical="center" wrapText="1"/>
      <protection locked="0"/>
    </xf>
    <xf numFmtId="4" fontId="27" fillId="2" borderId="3" xfId="0" applyNumberFormat="1" applyFont="1" applyFill="1" applyBorder="1" applyAlignment="1">
      <alignment vertical="center"/>
    </xf>
    <xf numFmtId="0" fontId="23" fillId="0" borderId="3" xfId="0" applyNumberFormat="1" applyFont="1" applyFill="1" applyBorder="1" applyAlignment="1">
      <alignment horizontal="center" vertical="center" wrapText="1"/>
    </xf>
    <xf numFmtId="4" fontId="27" fillId="2" borderId="3" xfId="0" applyNumberFormat="1" applyFont="1" applyFill="1" applyBorder="1" applyAlignment="1">
      <alignment vertical="center" wrapText="1"/>
    </xf>
    <xf numFmtId="4" fontId="8" fillId="0" borderId="0" xfId="0" applyNumberFormat="1" applyFont="1" applyBorder="1" applyAlignment="1">
      <alignment horizontal="left" vertical="center" wrapText="1"/>
    </xf>
    <xf numFmtId="4" fontId="8" fillId="3" borderId="0" xfId="0" applyNumberFormat="1" applyFont="1" applyFill="1"/>
    <xf numFmtId="4" fontId="27" fillId="3" borderId="3" xfId="0" applyNumberFormat="1" applyFont="1" applyFill="1" applyBorder="1" applyAlignment="1">
      <alignment vertical="center" wrapText="1"/>
    </xf>
    <xf numFmtId="4" fontId="8" fillId="3" borderId="0" xfId="0" applyNumberFormat="1" applyFont="1" applyFill="1" applyBorder="1" applyAlignment="1">
      <alignment horizontal="left" vertical="center" wrapText="1"/>
    </xf>
    <xf numFmtId="4" fontId="11" fillId="3" borderId="0" xfId="0" applyNumberFormat="1" applyFont="1" applyFill="1" applyAlignment="1">
      <alignment horizontal="center"/>
    </xf>
    <xf numFmtId="0" fontId="23" fillId="3" borderId="3" xfId="0" applyFont="1" applyFill="1" applyBorder="1" applyAlignment="1">
      <alignment horizontal="center" vertical="center" wrapText="1"/>
    </xf>
    <xf numFmtId="0" fontId="23" fillId="0" borderId="3" xfId="0" applyNumberFormat="1" applyFont="1" applyFill="1" applyBorder="1" applyAlignment="1">
      <alignment horizontal="center" vertical="center" wrapText="1"/>
    </xf>
    <xf numFmtId="0" fontId="26" fillId="0" borderId="5" xfId="0" applyNumberFormat="1" applyFont="1" applyFill="1" applyBorder="1" applyAlignment="1">
      <alignment horizontal="center" vertical="center" wrapText="1"/>
    </xf>
    <xf numFmtId="0" fontId="36" fillId="3" borderId="3" xfId="0" applyNumberFormat="1" applyFont="1" applyFill="1" applyBorder="1" applyAlignment="1">
      <alignment horizontal="left" vertical="center" wrapText="1"/>
    </xf>
    <xf numFmtId="49" fontId="27" fillId="3" borderId="3" xfId="0" applyNumberFormat="1" applyFont="1" applyFill="1" applyBorder="1" applyAlignment="1">
      <alignment horizontal="center" vertical="center" wrapText="1"/>
    </xf>
    <xf numFmtId="0" fontId="23" fillId="0" borderId="3" xfId="0" applyNumberFormat="1" applyFont="1" applyFill="1" applyBorder="1" applyAlignment="1">
      <alignment horizontal="center" vertical="center" wrapText="1"/>
    </xf>
    <xf numFmtId="0" fontId="23" fillId="0" borderId="1" xfId="0" applyNumberFormat="1" applyFont="1" applyFill="1" applyBorder="1" applyAlignment="1">
      <alignment horizontal="center" vertical="center" wrapText="1"/>
    </xf>
    <xf numFmtId="0" fontId="29" fillId="0" borderId="0" xfId="0" applyFont="1" applyAlignment="1">
      <alignment horizontal="center" vertical="top"/>
    </xf>
    <xf numFmtId="0" fontId="27" fillId="0" borderId="0" xfId="0" applyFont="1" applyAlignment="1">
      <alignment horizontal="center" vertical="top"/>
    </xf>
    <xf numFmtId="4" fontId="32" fillId="0" borderId="0" xfId="0" applyNumberFormat="1" applyFont="1" applyBorder="1" applyAlignment="1">
      <alignment horizontal="left" wrapText="1"/>
    </xf>
    <xf numFmtId="4" fontId="28" fillId="0" borderId="3" xfId="0" applyNumberFormat="1" applyFont="1" applyBorder="1" applyAlignment="1">
      <alignment horizontal="center"/>
    </xf>
    <xf numFmtId="0" fontId="6" fillId="0" borderId="0" xfId="1" applyFont="1" applyAlignment="1" applyProtection="1">
      <alignment horizontal="left" vertical="center"/>
    </xf>
    <xf numFmtId="0" fontId="6" fillId="0" borderId="0" xfId="1" applyFont="1" applyAlignment="1" applyProtection="1">
      <alignment horizontal="center" vertical="center"/>
    </xf>
    <xf numFmtId="0" fontId="11" fillId="0" borderId="0" xfId="0" applyFont="1" applyAlignment="1">
      <alignment horizontal="left" vertical="center"/>
    </xf>
    <xf numFmtId="0" fontId="15" fillId="0" borderId="0" xfId="1" applyFont="1" applyAlignment="1" applyProtection="1">
      <alignment horizontal="left" vertical="center"/>
    </xf>
    <xf numFmtId="0" fontId="16" fillId="0" borderId="0" xfId="1" applyFont="1" applyAlignment="1" applyProtection="1">
      <alignment horizontal="left" vertical="center"/>
    </xf>
    <xf numFmtId="4" fontId="6" fillId="0" borderId="0" xfId="1" applyNumberFormat="1" applyFont="1" applyAlignment="1" applyProtection="1">
      <alignment horizontal="center" vertical="center"/>
    </xf>
    <xf numFmtId="0" fontId="5" fillId="0" borderId="0" xfId="1" applyFont="1" applyAlignment="1" applyProtection="1">
      <alignment horizontal="center" vertical="center"/>
    </xf>
    <xf numFmtId="0" fontId="6" fillId="0" borderId="0" xfId="1" applyFont="1" applyAlignment="1" applyProtection="1">
      <alignment horizontal="center" vertical="center" wrapText="1"/>
    </xf>
    <xf numFmtId="4" fontId="7" fillId="0" borderId="0" xfId="1" applyNumberFormat="1" applyFont="1" applyAlignment="1" applyProtection="1">
      <alignment horizontal="center" vertical="center"/>
    </xf>
    <xf numFmtId="0" fontId="7" fillId="0" borderId="0" xfId="1" applyFont="1" applyAlignment="1" applyProtection="1">
      <alignment horizontal="center" vertical="center"/>
    </xf>
    <xf numFmtId="0" fontId="30" fillId="0" borderId="0" xfId="0" applyFont="1" applyAlignment="1">
      <alignment horizontal="center" vertical="center" wrapText="1"/>
    </xf>
    <xf numFmtId="0" fontId="10" fillId="0" borderId="0" xfId="0" applyFont="1" applyAlignment="1">
      <alignment horizontal="center" vertical="center" wrapText="1"/>
    </xf>
    <xf numFmtId="4" fontId="13" fillId="0" borderId="0" xfId="0" applyNumberFormat="1" applyFont="1" applyAlignment="1">
      <alignment horizontal="right" vertical="top" wrapText="1"/>
    </xf>
    <xf numFmtId="4" fontId="19" fillId="0" borderId="0" xfId="0" applyNumberFormat="1" applyFont="1" applyAlignment="1">
      <alignment horizontal="center" vertical="center" wrapText="1"/>
    </xf>
    <xf numFmtId="4" fontId="22" fillId="0" borderId="0" xfId="0" applyNumberFormat="1" applyFont="1" applyAlignment="1">
      <alignment horizontal="center" vertical="center" wrapText="1"/>
    </xf>
    <xf numFmtId="0" fontId="23" fillId="0" borderId="3" xfId="0" applyNumberFormat="1" applyFont="1" applyFill="1" applyBorder="1" applyAlignment="1">
      <alignment horizontal="center" vertical="center" wrapText="1"/>
    </xf>
    <xf numFmtId="4" fontId="20" fillId="0" borderId="3" xfId="0" applyNumberFormat="1" applyFont="1" applyBorder="1" applyAlignment="1">
      <alignment horizontal="left" vertical="center"/>
    </xf>
    <xf numFmtId="4" fontId="9" fillId="0" borderId="3" xfId="0" applyNumberFormat="1" applyFont="1" applyBorder="1" applyAlignment="1">
      <alignment horizontal="left" vertical="center"/>
    </xf>
    <xf numFmtId="4" fontId="32" fillId="0" borderId="0" xfId="0" applyNumberFormat="1" applyFont="1" applyBorder="1" applyAlignment="1">
      <alignment horizontal="left" vertical="center" wrapText="1"/>
    </xf>
    <xf numFmtId="4" fontId="32" fillId="0" borderId="0" xfId="0" applyNumberFormat="1" applyFont="1" applyBorder="1" applyAlignment="1">
      <alignment horizontal="left"/>
    </xf>
    <xf numFmtId="0" fontId="27" fillId="3" borderId="3" xfId="0" applyNumberFormat="1" applyFont="1" applyFill="1" applyBorder="1" applyAlignment="1">
      <alignment horizontal="center" vertical="center" wrapText="1"/>
    </xf>
    <xf numFmtId="4" fontId="27" fillId="3" borderId="3" xfId="0" applyNumberFormat="1" applyFont="1" applyFill="1" applyBorder="1" applyAlignment="1">
      <alignment vertical="center"/>
    </xf>
    <xf numFmtId="0" fontId="38" fillId="3" borderId="2" xfId="0" applyFont="1" applyFill="1" applyBorder="1" applyAlignment="1">
      <alignment horizontal="center" wrapText="1"/>
    </xf>
    <xf numFmtId="0" fontId="10" fillId="3" borderId="0" xfId="0" applyFont="1" applyFill="1" applyAlignment="1">
      <alignment horizontal="center" vertical="center" wrapText="1"/>
    </xf>
    <xf numFmtId="4" fontId="13" fillId="3" borderId="0" xfId="0" applyNumberFormat="1" applyFont="1" applyFill="1" applyAlignment="1">
      <alignment horizontal="right" vertical="top" wrapText="1"/>
    </xf>
    <xf numFmtId="4" fontId="22" fillId="3" borderId="0" xfId="0" applyNumberFormat="1" applyFont="1" applyFill="1" applyAlignment="1">
      <alignment horizontal="center" vertical="center" wrapText="1"/>
    </xf>
    <xf numFmtId="0" fontId="11" fillId="3" borderId="0" xfId="0" applyFont="1" applyFill="1" applyAlignment="1">
      <alignment horizontal="right"/>
    </xf>
    <xf numFmtId="4" fontId="27" fillId="3" borderId="0" xfId="0" applyNumberFormat="1" applyFont="1" applyFill="1" applyBorder="1" applyAlignment="1">
      <alignment vertical="center"/>
    </xf>
    <xf numFmtId="4" fontId="20" fillId="3" borderId="0" xfId="0" applyNumberFormat="1" applyFont="1" applyFill="1" applyBorder="1" applyAlignment="1">
      <alignment vertical="center"/>
    </xf>
    <xf numFmtId="4" fontId="9" fillId="3" borderId="0" xfId="0" applyNumberFormat="1" applyFont="1" applyFill="1" applyBorder="1" applyAlignment="1">
      <alignment vertical="center"/>
    </xf>
    <xf numFmtId="4" fontId="32" fillId="3" borderId="0" xfId="0" applyNumberFormat="1" applyFont="1" applyFill="1" applyBorder="1" applyAlignment="1">
      <alignment horizontal="left" vertical="center" wrapText="1"/>
    </xf>
    <xf numFmtId="4" fontId="32" fillId="3" borderId="0" xfId="0" applyNumberFormat="1" applyFont="1" applyFill="1" applyBorder="1" applyAlignment="1">
      <alignment horizontal="left"/>
    </xf>
    <xf numFmtId="4" fontId="32" fillId="3" borderId="0" xfId="0" applyNumberFormat="1" applyFont="1" applyFill="1" applyBorder="1" applyAlignment="1">
      <alignment horizontal="left" wrapText="1"/>
    </xf>
    <xf numFmtId="0" fontId="27" fillId="3" borderId="0" xfId="0" applyFont="1" applyFill="1" applyAlignment="1">
      <alignment horizontal="center" vertical="top"/>
    </xf>
    <xf numFmtId="0" fontId="29" fillId="3" borderId="0" xfId="0" applyFont="1" applyFill="1" applyAlignment="1">
      <alignment horizontal="center" vertical="top"/>
    </xf>
    <xf numFmtId="4" fontId="2" fillId="3" borderId="0" xfId="0" applyNumberFormat="1" applyFont="1" applyFill="1"/>
    <xf numFmtId="0" fontId="6" fillId="3" borderId="0" xfId="1" applyFont="1" applyFill="1" applyAlignment="1" applyProtection="1">
      <alignment horizontal="center" vertical="center"/>
    </xf>
  </cellXfs>
  <cellStyles count="2">
    <cellStyle name="Гиперссылка" xfId="1" builtinId="8"/>
    <cellStyle name="Обычный" xfId="0" builtinId="0"/>
  </cellStyles>
  <dxfs count="0"/>
  <tableStyles count="0" defaultTableStyle="TableStyleMedium2" defaultPivotStyle="PivotStyleLight16"/>
  <colors>
    <mruColors>
      <color rgb="FFFF9933"/>
      <color rgb="FFEB701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jpeg"/><Relationship Id="rId4" Type="http://schemas.openxmlformats.org/officeDocument/2006/relationships/image" Target="../media/image4.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6.tiff"/><Relationship Id="rId1" Type="http://schemas.openxmlformats.org/officeDocument/2006/relationships/image" Target="../media/image5.tiff"/></Relationships>
</file>

<file path=xl/drawings/drawing1.xml><?xml version="1.0" encoding="utf-8"?>
<xdr:wsDr xmlns:xdr="http://schemas.openxmlformats.org/drawingml/2006/spreadsheetDrawing" xmlns:a="http://schemas.openxmlformats.org/drawingml/2006/main">
  <xdr:twoCellAnchor editAs="oneCell">
    <xdr:from>
      <xdr:col>10</xdr:col>
      <xdr:colOff>179847</xdr:colOff>
      <xdr:row>39</xdr:row>
      <xdr:rowOff>105516</xdr:rowOff>
    </xdr:from>
    <xdr:to>
      <xdr:col>12</xdr:col>
      <xdr:colOff>41762</xdr:colOff>
      <xdr:row>42</xdr:row>
      <xdr:rowOff>139073</xdr:rowOff>
    </xdr:to>
    <xdr:pic>
      <xdr:nvPicPr>
        <xdr:cNvPr id="2" name="Рисунок 7">
          <a:extLst>
            <a:ext uri="{FF2B5EF4-FFF2-40B4-BE49-F238E27FC236}">
              <a16:creationId xmlns:a16="http://schemas.microsoft.com/office/drawing/2014/main" id="{A36BAD32-1A4C-4273-8A0C-8F66A08DE82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543613" y="10529438"/>
          <a:ext cx="490811" cy="41455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0</xdr:col>
      <xdr:colOff>68172</xdr:colOff>
      <xdr:row>29</xdr:row>
      <xdr:rowOff>77539</xdr:rowOff>
    </xdr:from>
    <xdr:ext cx="1045864" cy="770724"/>
    <xdr:sp macro="" textlink="">
      <xdr:nvSpPr>
        <xdr:cNvPr id="4" name="TextBox 3">
          <a:extLst>
            <a:ext uri="{FF2B5EF4-FFF2-40B4-BE49-F238E27FC236}">
              <a16:creationId xmlns:a16="http://schemas.microsoft.com/office/drawing/2014/main" id="{9554A40E-8ACB-4C90-B3A4-93E285B19D7A}"/>
            </a:ext>
          </a:extLst>
        </xdr:cNvPr>
        <xdr:cNvSpPr txBox="1"/>
      </xdr:nvSpPr>
      <xdr:spPr>
        <a:xfrm>
          <a:off x="68172" y="12821332"/>
          <a:ext cx="1045864" cy="7707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ru-RU" sz="700" i="1">
              <a:latin typeface="Times New Roman" panose="02020603050405020304" pitchFamily="18" charset="0"/>
              <a:cs typeface="Times New Roman" panose="02020603050405020304" pitchFamily="18" charset="0"/>
            </a:rPr>
            <a:t>З повагою,</a:t>
          </a:r>
        </a:p>
        <a:p>
          <a:endParaRPr lang="en-US" sz="200" i="1">
            <a:latin typeface="Times New Roman" panose="02020603050405020304" pitchFamily="18" charset="0"/>
            <a:cs typeface="Times New Roman" panose="02020603050405020304" pitchFamily="18" charset="0"/>
          </a:endParaRPr>
        </a:p>
        <a:p>
          <a:r>
            <a:rPr lang="ru-RU" sz="700" b="1" i="1">
              <a:latin typeface="Times New Roman" panose="02020603050405020304" pitchFamily="18" charset="0"/>
              <a:cs typeface="Times New Roman" panose="02020603050405020304" pitchFamily="18" charset="0"/>
            </a:rPr>
            <a:t>Віталій</a:t>
          </a:r>
          <a:r>
            <a:rPr lang="ru-RU" sz="700" b="1" i="1" baseline="0">
              <a:latin typeface="Times New Roman" panose="02020603050405020304" pitchFamily="18" charset="0"/>
              <a:cs typeface="Times New Roman" panose="02020603050405020304" pitchFamily="18" charset="0"/>
            </a:rPr>
            <a:t> Бичевий</a:t>
          </a:r>
          <a:endParaRPr lang="ru-RU" sz="700" b="1" i="1">
            <a:latin typeface="Times New Roman" panose="02020603050405020304" pitchFamily="18" charset="0"/>
            <a:cs typeface="Times New Roman" panose="02020603050405020304" pitchFamily="18" charset="0"/>
          </a:endParaRPr>
        </a:p>
        <a:p>
          <a:r>
            <a:rPr lang="ru-RU" sz="700" i="1">
              <a:latin typeface="Times New Roman" panose="02020603050405020304" pitchFamily="18" charset="0"/>
              <a:cs typeface="Times New Roman" panose="02020603050405020304" pitchFamily="18" charset="0"/>
            </a:rPr>
            <a:t>Інженер-технолог</a:t>
          </a:r>
        </a:p>
        <a:p>
          <a:r>
            <a:rPr lang="ru-RU" sz="700" i="1">
              <a:latin typeface="Times New Roman" panose="02020603050405020304" pitchFamily="18" charset="0"/>
              <a:cs typeface="Times New Roman" panose="02020603050405020304" pitchFamily="18" charset="0"/>
            </a:rPr>
            <a:t>ТОВ</a:t>
          </a:r>
          <a:r>
            <a:rPr lang="ru-RU" sz="700" i="1" baseline="0">
              <a:latin typeface="Times New Roman" panose="02020603050405020304" pitchFamily="18" charset="0"/>
              <a:cs typeface="Times New Roman" panose="02020603050405020304" pitchFamily="18" charset="0"/>
            </a:rPr>
            <a:t> "ВЕКТОРТУЛ"</a:t>
          </a:r>
        </a:p>
        <a:p>
          <a:endParaRPr lang="ru-RU" sz="200" i="1" baseline="0">
            <a:latin typeface="Times New Roman" panose="02020603050405020304" pitchFamily="18" charset="0"/>
            <a:cs typeface="Times New Roman" panose="02020603050405020304" pitchFamily="18" charset="0"/>
          </a:endParaRPr>
        </a:p>
        <a:p>
          <a:r>
            <a:rPr lang="ru-RU" sz="700" b="1" baseline="0">
              <a:latin typeface="Times New Roman" panose="02020603050405020304" pitchFamily="18" charset="0"/>
              <a:cs typeface="Times New Roman" panose="02020603050405020304" pitchFamily="18" charset="0"/>
            </a:rPr>
            <a:t>+38 044 587 78 38</a:t>
          </a:r>
        </a:p>
        <a:p>
          <a:r>
            <a:rPr lang="en-US" sz="700" b="1" u="sng">
              <a:solidFill>
                <a:schemeClr val="accent1"/>
              </a:solidFill>
              <a:latin typeface="Times New Roman" panose="02020603050405020304" pitchFamily="18" charset="0"/>
              <a:cs typeface="Times New Roman" panose="02020603050405020304" pitchFamily="18" charset="0"/>
            </a:rPr>
            <a:t>vd@vectortool.com.ua</a:t>
          </a:r>
          <a:endParaRPr lang="ru-RU" sz="700" b="1" u="sng">
            <a:solidFill>
              <a:schemeClr val="accent1"/>
            </a:solidFill>
            <a:latin typeface="Times New Roman" panose="02020603050405020304" pitchFamily="18" charset="0"/>
            <a:cs typeface="Times New Roman" panose="02020603050405020304" pitchFamily="18" charset="0"/>
          </a:endParaRPr>
        </a:p>
      </xdr:txBody>
    </xdr:sp>
    <xdr:clientData/>
  </xdr:oneCellAnchor>
  <xdr:oneCellAnchor>
    <xdr:from>
      <xdr:col>24</xdr:col>
      <xdr:colOff>60614</xdr:colOff>
      <xdr:row>42</xdr:row>
      <xdr:rowOff>86591</xdr:rowOff>
    </xdr:from>
    <xdr:ext cx="184731" cy="264560"/>
    <xdr:sp macro="" textlink="">
      <xdr:nvSpPr>
        <xdr:cNvPr id="6" name="TextBox 5">
          <a:extLst>
            <a:ext uri="{FF2B5EF4-FFF2-40B4-BE49-F238E27FC236}">
              <a16:creationId xmlns:a16="http://schemas.microsoft.com/office/drawing/2014/main" id="{259F9431-372B-4F2E-BBD0-02E0C04531C7}"/>
            </a:ext>
          </a:extLst>
        </xdr:cNvPr>
        <xdr:cNvSpPr txBox="1"/>
      </xdr:nvSpPr>
      <xdr:spPr>
        <a:xfrm>
          <a:off x="9499023" y="10962409"/>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ru-RU" sz="1100"/>
        </a:p>
      </xdr:txBody>
    </xdr:sp>
    <xdr:clientData/>
  </xdr:oneCellAnchor>
  <xdr:oneCellAnchor>
    <xdr:from>
      <xdr:col>7</xdr:col>
      <xdr:colOff>463552</xdr:colOff>
      <xdr:row>40</xdr:row>
      <xdr:rowOff>68035</xdr:rowOff>
    </xdr:from>
    <xdr:ext cx="3995056" cy="210314"/>
    <xdr:sp macro="" textlink="">
      <xdr:nvSpPr>
        <xdr:cNvPr id="7" name="TextBox 6">
          <a:extLst>
            <a:ext uri="{FF2B5EF4-FFF2-40B4-BE49-F238E27FC236}">
              <a16:creationId xmlns:a16="http://schemas.microsoft.com/office/drawing/2014/main" id="{D1C528D7-7AA0-49DB-8FFA-68094BA2E28B}"/>
            </a:ext>
          </a:extLst>
        </xdr:cNvPr>
        <xdr:cNvSpPr txBox="1"/>
      </xdr:nvSpPr>
      <xdr:spPr>
        <a:xfrm>
          <a:off x="2949123" y="10550071"/>
          <a:ext cx="3995056" cy="2103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l"/>
          <a:r>
            <a:rPr lang="ru-RU" sz="800" b="1" i="1">
              <a:latin typeface="Times New Roman" panose="02020603050405020304" pitchFamily="18" charset="0"/>
              <a:cs typeface="Times New Roman" panose="02020603050405020304" pitchFamily="18" charset="0"/>
            </a:rPr>
            <a:t>Директор</a:t>
          </a:r>
          <a:r>
            <a:rPr lang="ru-RU" sz="800">
              <a:latin typeface="Times New Roman" panose="02020603050405020304" pitchFamily="18" charset="0"/>
              <a:cs typeface="Times New Roman" panose="02020603050405020304" pitchFamily="18" charset="0"/>
            </a:rPr>
            <a:t>, </a:t>
          </a:r>
          <a:r>
            <a:rPr lang="ru-RU" sz="800" b="1" i="1" u="sng">
              <a:latin typeface="Times New Roman" panose="02020603050405020304" pitchFamily="18" charset="0"/>
              <a:cs typeface="Times New Roman" panose="02020603050405020304" pitchFamily="18" charset="0"/>
            </a:rPr>
            <a:t>ТОВ "Вектортул</a:t>
          </a:r>
          <a:r>
            <a:rPr lang="ru-RU" sz="800" b="1" i="1" u="none">
              <a:latin typeface="Times New Roman" panose="02020603050405020304" pitchFamily="18" charset="0"/>
              <a:cs typeface="Times New Roman" panose="02020603050405020304" pitchFamily="18" charset="0"/>
            </a:rPr>
            <a:t>"           </a:t>
          </a:r>
          <a:r>
            <a:rPr lang="en-US" sz="800" b="1" i="1" u="none">
              <a:latin typeface="Times New Roman" panose="02020603050405020304" pitchFamily="18" charset="0"/>
              <a:cs typeface="Times New Roman" panose="02020603050405020304" pitchFamily="18" charset="0"/>
            </a:rPr>
            <a:t> </a:t>
          </a:r>
          <a:r>
            <a:rPr lang="ru-RU" sz="800" b="1" i="1" u="none">
              <a:latin typeface="Times New Roman" panose="02020603050405020304" pitchFamily="18" charset="0"/>
              <a:cs typeface="Times New Roman" panose="02020603050405020304" pitchFamily="18" charset="0"/>
            </a:rPr>
            <a:t>                </a:t>
          </a:r>
          <a:r>
            <a:rPr lang="en-US" sz="800" b="1" i="1" u="none">
              <a:latin typeface="Times New Roman" panose="02020603050405020304" pitchFamily="18" charset="0"/>
              <a:cs typeface="Times New Roman" panose="02020603050405020304" pitchFamily="18" charset="0"/>
            </a:rPr>
            <a:t>          </a:t>
          </a:r>
          <a:r>
            <a:rPr lang="ru-RU" sz="800" b="1" i="1" u="none">
              <a:latin typeface="Times New Roman" panose="02020603050405020304" pitchFamily="18" charset="0"/>
              <a:cs typeface="Times New Roman" panose="02020603050405020304" pitchFamily="18" charset="0"/>
            </a:rPr>
            <a:t>С</a:t>
          </a:r>
          <a:r>
            <a:rPr lang="ru-RU" sz="800" b="1" i="1">
              <a:latin typeface="Times New Roman" panose="02020603050405020304" pitchFamily="18" charset="0"/>
              <a:cs typeface="Times New Roman" panose="02020603050405020304" pitchFamily="18" charset="0"/>
            </a:rPr>
            <a:t>ліпченко Віктор Миколайович</a:t>
          </a:r>
        </a:p>
      </xdr:txBody>
    </xdr:sp>
    <xdr:clientData/>
  </xdr:oneCellAnchor>
  <xdr:twoCellAnchor editAs="oneCell">
    <xdr:from>
      <xdr:col>10</xdr:col>
      <xdr:colOff>124809</xdr:colOff>
      <xdr:row>25</xdr:row>
      <xdr:rowOff>106198</xdr:rowOff>
    </xdr:from>
    <xdr:to>
      <xdr:col>14</xdr:col>
      <xdr:colOff>371351</xdr:colOff>
      <xdr:row>36</xdr:row>
      <xdr:rowOff>24332</xdr:rowOff>
    </xdr:to>
    <xdr:pic>
      <xdr:nvPicPr>
        <xdr:cNvPr id="10" name="Рисунок 9">
          <a:extLst>
            <a:ext uri="{FF2B5EF4-FFF2-40B4-BE49-F238E27FC236}">
              <a16:creationId xmlns:a16="http://schemas.microsoft.com/office/drawing/2014/main" id="{C6EEA266-6193-4AAB-9F03-155B1EE4B825}"/>
            </a:ext>
          </a:extLst>
        </xdr:cNvPr>
        <xdr:cNvPicPr>
          <a:picLocks noChangeAspect="1"/>
        </xdr:cNvPicPr>
      </xdr:nvPicPr>
      <xdr:blipFill>
        <a:blip xmlns:r="http://schemas.openxmlformats.org/officeDocument/2006/relationships" r:embed="rId2"/>
        <a:stretch>
          <a:fillRect/>
        </a:stretch>
      </xdr:blipFill>
      <xdr:spPr>
        <a:xfrm>
          <a:off x="5485085" y="7515991"/>
          <a:ext cx="2578525" cy="1297617"/>
        </a:xfrm>
        <a:prstGeom prst="rect">
          <a:avLst/>
        </a:prstGeom>
      </xdr:spPr>
    </xdr:pic>
    <xdr:clientData/>
  </xdr:twoCellAnchor>
  <xdr:twoCellAnchor editAs="oneCell">
    <xdr:from>
      <xdr:col>7</xdr:col>
      <xdr:colOff>315309</xdr:colOff>
      <xdr:row>16</xdr:row>
      <xdr:rowOff>263621</xdr:rowOff>
    </xdr:from>
    <xdr:to>
      <xdr:col>7</xdr:col>
      <xdr:colOff>1564008</xdr:colOff>
      <xdr:row>16</xdr:row>
      <xdr:rowOff>1508502</xdr:rowOff>
    </xdr:to>
    <xdr:pic>
      <xdr:nvPicPr>
        <xdr:cNvPr id="3" name="Рисунок 2">
          <a:extLst>
            <a:ext uri="{FF2B5EF4-FFF2-40B4-BE49-F238E27FC236}">
              <a16:creationId xmlns:a16="http://schemas.microsoft.com/office/drawing/2014/main" id="{AAC61A3E-DB0B-4695-AE23-97FCCE436831}"/>
            </a:ext>
          </a:extLst>
        </xdr:cNvPr>
        <xdr:cNvPicPr>
          <a:picLocks noChangeAspect="1"/>
        </xdr:cNvPicPr>
      </xdr:nvPicPr>
      <xdr:blipFill>
        <a:blip xmlns:r="http://schemas.openxmlformats.org/officeDocument/2006/relationships" r:embed="rId3"/>
        <a:stretch>
          <a:fillRect/>
        </a:stretch>
      </xdr:blipFill>
      <xdr:spPr>
        <a:xfrm>
          <a:off x="5583619" y="3213087"/>
          <a:ext cx="1248699" cy="1244881"/>
        </a:xfrm>
        <a:prstGeom prst="rect">
          <a:avLst/>
        </a:prstGeom>
      </xdr:spPr>
    </xdr:pic>
    <xdr:clientData/>
  </xdr:twoCellAnchor>
  <xdr:twoCellAnchor editAs="oneCell">
    <xdr:from>
      <xdr:col>7</xdr:col>
      <xdr:colOff>243052</xdr:colOff>
      <xdr:row>18</xdr:row>
      <xdr:rowOff>170792</xdr:rowOff>
    </xdr:from>
    <xdr:to>
      <xdr:col>7</xdr:col>
      <xdr:colOff>1679106</xdr:colOff>
      <xdr:row>18</xdr:row>
      <xdr:rowOff>1645259</xdr:rowOff>
    </xdr:to>
    <xdr:pic>
      <xdr:nvPicPr>
        <xdr:cNvPr id="5" name="Рисунок 4">
          <a:extLst>
            <a:ext uri="{FF2B5EF4-FFF2-40B4-BE49-F238E27FC236}">
              <a16:creationId xmlns:a16="http://schemas.microsoft.com/office/drawing/2014/main" id="{C9BC9BB6-5227-4D65-8357-034B68554505}"/>
            </a:ext>
          </a:extLst>
        </xdr:cNvPr>
        <xdr:cNvPicPr>
          <a:picLocks noChangeAspect="1"/>
        </xdr:cNvPicPr>
      </xdr:nvPicPr>
      <xdr:blipFill>
        <a:blip xmlns:r="http://schemas.openxmlformats.org/officeDocument/2006/relationships" r:embed="rId4"/>
        <a:stretch>
          <a:fillRect/>
        </a:stretch>
      </xdr:blipFill>
      <xdr:spPr>
        <a:xfrm>
          <a:off x="5511362" y="4769068"/>
          <a:ext cx="1436054" cy="1474467"/>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471B0E-CD94-4AF1-8347-B9A82CF431E2}">
  <sheetPr>
    <pageSetUpPr fitToPage="1"/>
  </sheetPr>
  <dimension ref="B6:W56"/>
  <sheetViews>
    <sheetView tabSelected="1" view="pageBreakPreview" topLeftCell="I12" zoomScale="145" zoomScaleNormal="110" zoomScaleSheetLayoutView="145" workbookViewId="0">
      <selection activeCell="L19" sqref="L19"/>
    </sheetView>
  </sheetViews>
  <sheetFormatPr defaultRowHeight="15" x14ac:dyDescent="0.25"/>
  <cols>
    <col min="1" max="1" width="1.7109375" customWidth="1"/>
    <col min="2" max="2" width="2.28515625" customWidth="1"/>
    <col min="3" max="3" width="1.7109375" customWidth="1"/>
    <col min="4" max="4" width="24.7109375" style="50" customWidth="1"/>
    <col min="5" max="5" width="2.42578125" style="50" customWidth="1"/>
    <col min="6" max="6" width="44" customWidth="1"/>
    <col min="7" max="7" width="2.140625" customWidth="1"/>
    <col min="8" max="8" width="28.5703125" customWidth="1"/>
    <col min="9" max="9" width="6.7109375" style="50" customWidth="1"/>
    <col min="10" max="10" width="3.42578125" style="50" customWidth="1"/>
    <col min="11" max="11" width="3.85546875" customWidth="1"/>
    <col min="12" max="12" width="5.42578125" style="50" customWidth="1"/>
    <col min="13" max="13" width="10.85546875" style="50" customWidth="1"/>
    <col min="14" max="14" width="14.85546875" style="50" customWidth="1"/>
    <col min="15" max="15" width="8.7109375" customWidth="1"/>
    <col min="16" max="16" width="9" customWidth="1"/>
    <col min="17" max="18" width="8.7109375" customWidth="1"/>
    <col min="19" max="19" width="13.140625" style="50" customWidth="1"/>
    <col min="20" max="20" width="14.28515625" style="50" customWidth="1"/>
    <col min="21" max="21" width="1.7109375" customWidth="1"/>
  </cols>
  <sheetData>
    <row r="6" spans="2:22" ht="4.5" customHeight="1" x14ac:dyDescent="0.25"/>
    <row r="7" spans="2:22" ht="35.25" customHeight="1" x14ac:dyDescent="0.25"/>
    <row r="8" spans="2:22" ht="56.25" customHeight="1" x14ac:dyDescent="0.25">
      <c r="B8" s="109" t="s">
        <v>21</v>
      </c>
      <c r="C8" s="110"/>
      <c r="D8" s="110"/>
      <c r="E8" s="110"/>
      <c r="F8" s="110"/>
      <c r="G8" s="110"/>
      <c r="H8" s="110"/>
      <c r="I8" s="110"/>
      <c r="J8" s="110"/>
      <c r="K8" s="110"/>
      <c r="L8" s="110"/>
      <c r="M8" s="110"/>
      <c r="N8" s="110"/>
      <c r="O8" s="110"/>
      <c r="P8" s="110"/>
      <c r="Q8" s="110"/>
      <c r="R8" s="110"/>
      <c r="S8" s="122"/>
      <c r="T8" s="122"/>
      <c r="U8" s="32"/>
    </row>
    <row r="9" spans="2:22" ht="3" customHeight="1" x14ac:dyDescent="0.25">
      <c r="B9" s="11"/>
      <c r="C9" s="12"/>
      <c r="D9" s="51"/>
      <c r="E9" s="51"/>
      <c r="F9" s="12"/>
      <c r="G9" s="12"/>
      <c r="H9" s="12"/>
      <c r="I9" s="51"/>
      <c r="J9" s="51"/>
      <c r="K9" s="12"/>
      <c r="L9" s="51"/>
      <c r="M9" s="51"/>
      <c r="N9" s="51"/>
      <c r="O9" s="12"/>
      <c r="P9" s="12"/>
      <c r="Q9" s="12"/>
      <c r="R9" s="11"/>
      <c r="S9" s="54"/>
      <c r="T9" s="54"/>
      <c r="U9" s="11"/>
      <c r="V9" s="1"/>
    </row>
    <row r="10" spans="2:22" ht="11.25" customHeight="1" x14ac:dyDescent="0.25">
      <c r="B10" s="11"/>
      <c r="C10" s="12"/>
      <c r="D10" s="51"/>
      <c r="E10" s="51"/>
      <c r="F10" s="37">
        <f ca="1">TODAY()</f>
        <v>45188</v>
      </c>
      <c r="G10" s="38"/>
      <c r="H10" s="38"/>
      <c r="I10" s="52"/>
      <c r="J10" s="52"/>
      <c r="K10" s="38"/>
      <c r="L10" s="52"/>
      <c r="M10" s="52"/>
      <c r="N10" s="52"/>
      <c r="O10" s="111" t="s">
        <v>32</v>
      </c>
      <c r="P10" s="111"/>
      <c r="Q10" s="111"/>
      <c r="R10" s="111"/>
      <c r="S10" s="123"/>
      <c r="T10" s="123"/>
      <c r="U10" s="10"/>
      <c r="V10" s="1"/>
    </row>
    <row r="11" spans="2:22" ht="3.75" customHeight="1" x14ac:dyDescent="0.25">
      <c r="B11" s="11"/>
      <c r="C11" s="11"/>
      <c r="D11" s="54"/>
      <c r="E11" s="54"/>
      <c r="F11" s="11"/>
      <c r="G11" s="11"/>
      <c r="H11" s="13"/>
      <c r="I11" s="84"/>
      <c r="J11" s="65"/>
      <c r="K11" s="14"/>
      <c r="L11" s="53"/>
      <c r="M11" s="53"/>
      <c r="N11" s="53"/>
      <c r="O11" s="11"/>
      <c r="P11" s="11"/>
      <c r="Q11" s="11"/>
      <c r="R11" s="11"/>
      <c r="S11" s="54"/>
      <c r="T11" s="54"/>
      <c r="U11" s="11"/>
      <c r="V11" s="1"/>
    </row>
    <row r="12" spans="2:22" ht="13.5" customHeight="1" x14ac:dyDescent="0.25">
      <c r="B12" s="112" t="s">
        <v>31</v>
      </c>
      <c r="C12" s="113"/>
      <c r="D12" s="113"/>
      <c r="E12" s="113"/>
      <c r="F12" s="113"/>
      <c r="G12" s="113"/>
      <c r="H12" s="113"/>
      <c r="I12" s="113"/>
      <c r="J12" s="113"/>
      <c r="K12" s="113"/>
      <c r="L12" s="113"/>
      <c r="M12" s="113"/>
      <c r="N12" s="113"/>
      <c r="O12" s="113"/>
      <c r="P12" s="113"/>
      <c r="Q12" s="113"/>
      <c r="R12" s="113"/>
      <c r="S12" s="124"/>
      <c r="T12" s="124"/>
      <c r="U12" s="15"/>
      <c r="V12" s="1"/>
    </row>
    <row r="13" spans="2:22" ht="6" customHeight="1" x14ac:dyDescent="0.25">
      <c r="B13" s="11"/>
      <c r="C13" s="11"/>
      <c r="D13" s="54"/>
      <c r="E13" s="54"/>
      <c r="F13" s="11"/>
      <c r="G13" s="11"/>
      <c r="H13" s="11"/>
      <c r="I13" s="54"/>
      <c r="J13" s="65"/>
      <c r="K13" s="11"/>
      <c r="L13" s="54"/>
      <c r="M13" s="54"/>
      <c r="N13" s="54"/>
      <c r="O13" s="11"/>
      <c r="P13" s="11"/>
      <c r="Q13" s="16"/>
      <c r="R13" s="16"/>
      <c r="S13" s="125"/>
      <c r="T13" s="125"/>
      <c r="U13" s="16"/>
      <c r="V13" s="1"/>
    </row>
    <row r="14" spans="2:22" ht="12" customHeight="1" x14ac:dyDescent="0.25">
      <c r="B14" s="43" t="s">
        <v>0</v>
      </c>
      <c r="C14" s="43"/>
      <c r="D14" s="66" t="s">
        <v>1</v>
      </c>
      <c r="E14" s="66"/>
      <c r="F14" s="44" t="s">
        <v>2</v>
      </c>
      <c r="G14" s="44" t="s">
        <v>3</v>
      </c>
      <c r="H14" s="44" t="s">
        <v>4</v>
      </c>
      <c r="I14" s="88"/>
      <c r="J14" s="66" t="s">
        <v>19</v>
      </c>
      <c r="K14" s="45" t="s">
        <v>12</v>
      </c>
      <c r="L14" s="76" t="s">
        <v>15</v>
      </c>
      <c r="M14" s="121" t="s">
        <v>37</v>
      </c>
      <c r="N14" s="76" t="s">
        <v>34</v>
      </c>
      <c r="O14" s="43" t="s">
        <v>17</v>
      </c>
      <c r="P14" s="43" t="s">
        <v>18</v>
      </c>
      <c r="Q14" s="43" t="s">
        <v>13</v>
      </c>
      <c r="R14" s="33" t="s">
        <v>14</v>
      </c>
      <c r="S14" s="55" t="s">
        <v>35</v>
      </c>
      <c r="T14" s="55" t="s">
        <v>36</v>
      </c>
      <c r="U14" s="24"/>
      <c r="V14" s="1"/>
    </row>
    <row r="15" spans="2:22" ht="6.75" customHeight="1" x14ac:dyDescent="0.25">
      <c r="B15" s="33">
        <v>1</v>
      </c>
      <c r="C15" s="33">
        <v>2</v>
      </c>
      <c r="D15" s="114">
        <v>3</v>
      </c>
      <c r="E15" s="114"/>
      <c r="F15" s="114"/>
      <c r="G15" s="75"/>
      <c r="H15" s="81">
        <v>4</v>
      </c>
      <c r="I15" s="55"/>
      <c r="J15" s="67"/>
      <c r="K15" s="33">
        <v>5</v>
      </c>
      <c r="L15" s="55"/>
      <c r="M15" s="55"/>
      <c r="N15" s="55"/>
      <c r="O15" s="33">
        <v>6</v>
      </c>
      <c r="P15" s="33">
        <v>7</v>
      </c>
      <c r="Q15" s="33">
        <v>8</v>
      </c>
      <c r="R15" s="33">
        <v>9</v>
      </c>
      <c r="S15" s="55"/>
      <c r="T15" s="55"/>
      <c r="U15" s="25"/>
      <c r="V15" s="1"/>
    </row>
    <row r="16" spans="2:22" ht="5.0999999999999996" customHeight="1" x14ac:dyDescent="0.25">
      <c r="B16" s="39"/>
      <c r="C16" s="33"/>
      <c r="D16" s="55"/>
      <c r="E16" s="55"/>
      <c r="F16" s="33"/>
      <c r="G16" s="33"/>
      <c r="H16" s="33"/>
      <c r="I16" s="55"/>
      <c r="J16" s="68"/>
      <c r="K16" s="33"/>
      <c r="L16" s="55"/>
      <c r="M16" s="55"/>
      <c r="N16" s="55"/>
      <c r="O16" s="33"/>
      <c r="P16" s="33"/>
      <c r="Q16" s="33"/>
      <c r="R16" s="33"/>
      <c r="S16" s="55"/>
      <c r="T16" s="55"/>
      <c r="U16" s="25"/>
      <c r="V16" s="1"/>
    </row>
    <row r="17" spans="2:22" ht="120" customHeight="1" x14ac:dyDescent="0.25">
      <c r="B17" s="90">
        <v>1</v>
      </c>
      <c r="C17" s="89"/>
      <c r="D17" s="91" t="s">
        <v>25</v>
      </c>
      <c r="E17" s="55"/>
      <c r="F17" s="40" t="s">
        <v>26</v>
      </c>
      <c r="G17" s="89"/>
      <c r="H17" s="94"/>
      <c r="I17" s="92">
        <f>J17*K17</f>
        <v>6</v>
      </c>
      <c r="J17" s="68" t="s">
        <v>28</v>
      </c>
      <c r="K17" s="89">
        <v>1</v>
      </c>
      <c r="L17" s="119">
        <f>149*0.65</f>
        <v>96.850000000000009</v>
      </c>
      <c r="M17" s="119"/>
      <c r="N17" s="119"/>
      <c r="O17" s="80">
        <f>Q17/40.2</f>
        <v>191.61616915422886</v>
      </c>
      <c r="P17" s="80">
        <f t="shared" ref="P17" si="0">O17*K17</f>
        <v>191.61616915422886</v>
      </c>
      <c r="Q17" s="42">
        <v>7702.97</v>
      </c>
      <c r="R17" s="80">
        <f t="shared" ref="R17" si="1">Q17*K17</f>
        <v>7702.97</v>
      </c>
      <c r="S17" s="120"/>
      <c r="T17" s="120"/>
      <c r="U17" s="25"/>
      <c r="V17" s="1"/>
    </row>
    <row r="18" spans="2:22" ht="9.9499999999999993" customHeight="1" x14ac:dyDescent="0.25">
      <c r="B18" s="90"/>
      <c r="C18" s="93"/>
      <c r="D18" s="91"/>
      <c r="E18" s="55"/>
      <c r="F18" s="40"/>
      <c r="G18" s="93"/>
      <c r="H18" s="93"/>
      <c r="I18" s="92"/>
      <c r="J18" s="68"/>
      <c r="K18" s="93"/>
      <c r="L18" s="119"/>
      <c r="M18" s="119"/>
      <c r="N18" s="119"/>
      <c r="O18" s="80"/>
      <c r="P18" s="80"/>
      <c r="Q18" s="42"/>
      <c r="R18" s="80"/>
      <c r="S18" s="120"/>
      <c r="T18" s="120"/>
      <c r="U18" s="25"/>
      <c r="V18" s="1"/>
    </row>
    <row r="19" spans="2:22" ht="140.1" customHeight="1" x14ac:dyDescent="0.25">
      <c r="B19" s="90">
        <f>B17+1</f>
        <v>2</v>
      </c>
      <c r="C19" s="93"/>
      <c r="D19" s="91" t="s">
        <v>30</v>
      </c>
      <c r="E19" s="55"/>
      <c r="F19" s="40" t="s">
        <v>29</v>
      </c>
      <c r="G19" s="93"/>
      <c r="H19" s="94"/>
      <c r="I19" s="92">
        <f t="shared" ref="I19" si="2">J19*K19</f>
        <v>29.9</v>
      </c>
      <c r="J19" s="68" t="s">
        <v>27</v>
      </c>
      <c r="K19" s="93">
        <v>1</v>
      </c>
      <c r="L19" s="119">
        <f>556*0.65</f>
        <v>361.40000000000003</v>
      </c>
      <c r="M19" s="119"/>
      <c r="N19" s="119"/>
      <c r="O19" s="80">
        <f>Q19/40.2</f>
        <v>715.02960199004963</v>
      </c>
      <c r="P19" s="80">
        <f t="shared" ref="P19" si="3">O19*K19</f>
        <v>715.02960199004963</v>
      </c>
      <c r="Q19" s="42">
        <v>28744.19</v>
      </c>
      <c r="R19" s="80">
        <f t="shared" ref="R19" si="4">Q19*K19</f>
        <v>28744.19</v>
      </c>
      <c r="S19" s="120"/>
      <c r="T19" s="120"/>
      <c r="U19" s="25"/>
      <c r="V19" s="1"/>
    </row>
    <row r="20" spans="2:22" ht="9.9499999999999993" customHeight="1" x14ac:dyDescent="0.25">
      <c r="B20" s="77"/>
      <c r="C20" s="49"/>
      <c r="D20" s="79"/>
      <c r="E20" s="78"/>
      <c r="F20" s="40"/>
      <c r="G20" s="39"/>
      <c r="H20" s="82"/>
      <c r="I20" s="85">
        <f>SUM(I17:I19)</f>
        <v>35.9</v>
      </c>
      <c r="J20" s="68"/>
      <c r="K20" s="41"/>
      <c r="L20" s="120"/>
      <c r="M20" s="120"/>
      <c r="N20" s="120"/>
      <c r="O20" s="80"/>
      <c r="P20" s="80"/>
      <c r="Q20" s="42"/>
      <c r="R20" s="80"/>
      <c r="S20" s="126"/>
      <c r="T20" s="126"/>
      <c r="U20" s="25"/>
      <c r="V20" s="1"/>
    </row>
    <row r="21" spans="2:22" ht="9.9499999999999993" customHeight="1" x14ac:dyDescent="0.25">
      <c r="B21" s="98"/>
      <c r="C21" s="98"/>
      <c r="D21" s="71"/>
      <c r="E21" s="115" t="s">
        <v>5</v>
      </c>
      <c r="F21" s="115"/>
      <c r="G21" s="115"/>
      <c r="H21" s="115"/>
      <c r="I21" s="115"/>
      <c r="J21" s="115"/>
      <c r="K21" s="115"/>
      <c r="L21" s="115"/>
      <c r="M21" s="115"/>
      <c r="N21" s="115"/>
      <c r="O21" s="115"/>
      <c r="P21" s="46">
        <f>SUM(P16:P20)</f>
        <v>906.64577114427846</v>
      </c>
      <c r="Q21" s="46"/>
      <c r="R21" s="46">
        <f>SUM(R16:R20)</f>
        <v>36447.159999999996</v>
      </c>
      <c r="S21" s="127"/>
      <c r="T21" s="127"/>
      <c r="U21" s="26"/>
      <c r="V21" s="1"/>
    </row>
    <row r="22" spans="2:22" ht="9.9499999999999993" customHeight="1" x14ac:dyDescent="0.25">
      <c r="B22" s="98"/>
      <c r="C22" s="98"/>
      <c r="D22" s="71"/>
      <c r="E22" s="115" t="s">
        <v>6</v>
      </c>
      <c r="F22" s="115"/>
      <c r="G22" s="115"/>
      <c r="H22" s="115"/>
      <c r="I22" s="115"/>
      <c r="J22" s="115"/>
      <c r="K22" s="115"/>
      <c r="L22" s="115"/>
      <c r="M22" s="115"/>
      <c r="N22" s="115"/>
      <c r="O22" s="115"/>
      <c r="P22" s="34">
        <f>P21*0.2</f>
        <v>181.32915422885571</v>
      </c>
      <c r="Q22" s="34"/>
      <c r="R22" s="34">
        <f>R21*0.2</f>
        <v>7289.4319999999998</v>
      </c>
      <c r="S22" s="127"/>
      <c r="T22" s="127"/>
      <c r="U22" s="27"/>
      <c r="V22" s="1"/>
    </row>
    <row r="23" spans="2:22" ht="9.9499999999999993" customHeight="1" x14ac:dyDescent="0.25">
      <c r="B23" s="98"/>
      <c r="C23" s="98"/>
      <c r="D23" s="72"/>
      <c r="E23" s="116" t="s">
        <v>7</v>
      </c>
      <c r="F23" s="116"/>
      <c r="G23" s="116"/>
      <c r="H23" s="116"/>
      <c r="I23" s="116"/>
      <c r="J23" s="116"/>
      <c r="K23" s="116"/>
      <c r="L23" s="116"/>
      <c r="M23" s="116"/>
      <c r="N23" s="116"/>
      <c r="O23" s="116"/>
      <c r="P23" s="47">
        <f>SUM(P21:P22)</f>
        <v>1087.9749253731343</v>
      </c>
      <c r="Q23" s="34"/>
      <c r="R23" s="47">
        <f>SUM(R21:R22)</f>
        <v>43736.591999999997</v>
      </c>
      <c r="S23" s="128"/>
      <c r="T23" s="128"/>
      <c r="U23" s="28"/>
      <c r="V23" s="1"/>
    </row>
    <row r="24" spans="2:22" ht="4.5" customHeight="1" x14ac:dyDescent="0.25">
      <c r="B24" s="17"/>
      <c r="C24" s="17"/>
      <c r="D24" s="73"/>
      <c r="E24" s="56"/>
      <c r="F24" s="18"/>
      <c r="G24" s="18"/>
      <c r="H24" s="18"/>
      <c r="I24" s="56"/>
      <c r="J24" s="56"/>
      <c r="K24" s="18"/>
      <c r="L24" s="56"/>
      <c r="M24" s="56"/>
      <c r="N24" s="56"/>
      <c r="O24" s="48"/>
      <c r="P24" s="19"/>
      <c r="Q24" s="20"/>
      <c r="R24" s="19"/>
      <c r="S24" s="73"/>
      <c r="T24" s="73"/>
      <c r="U24" s="19"/>
      <c r="V24" s="1"/>
    </row>
    <row r="25" spans="2:22" ht="9.9499999999999993" customHeight="1" x14ac:dyDescent="0.25">
      <c r="B25" s="117" t="s">
        <v>24</v>
      </c>
      <c r="C25" s="117"/>
      <c r="D25" s="117"/>
      <c r="E25" s="117"/>
      <c r="F25" s="117"/>
      <c r="G25" s="117"/>
      <c r="H25" s="117"/>
      <c r="I25" s="117"/>
      <c r="J25" s="117"/>
      <c r="K25" s="117"/>
      <c r="L25" s="117"/>
      <c r="M25" s="117"/>
      <c r="N25" s="117"/>
      <c r="O25" s="117"/>
      <c r="P25" s="117"/>
      <c r="Q25" s="117"/>
      <c r="R25" s="117"/>
      <c r="S25" s="129"/>
      <c r="T25" s="129"/>
      <c r="U25" s="29"/>
      <c r="V25" s="1"/>
    </row>
    <row r="26" spans="2:22" ht="10.5" customHeight="1" x14ac:dyDescent="0.25">
      <c r="B26" s="117" t="s">
        <v>33</v>
      </c>
      <c r="C26" s="117"/>
      <c r="D26" s="117"/>
      <c r="E26" s="117"/>
      <c r="F26" s="117"/>
      <c r="G26" s="117"/>
      <c r="H26" s="117"/>
      <c r="I26" s="117"/>
      <c r="J26" s="117"/>
      <c r="K26" s="117"/>
      <c r="L26" s="117"/>
      <c r="M26" s="117"/>
      <c r="N26" s="117"/>
      <c r="O26" s="117"/>
      <c r="P26" s="117"/>
      <c r="Q26" s="117"/>
      <c r="R26" s="117"/>
      <c r="S26" s="129"/>
      <c r="T26" s="129"/>
      <c r="U26" s="29"/>
      <c r="V26" s="1"/>
    </row>
    <row r="27" spans="2:22" ht="9.75" customHeight="1" x14ac:dyDescent="0.25">
      <c r="B27" s="118" t="s">
        <v>20</v>
      </c>
      <c r="C27" s="118"/>
      <c r="D27" s="118"/>
      <c r="E27" s="118"/>
      <c r="F27" s="118"/>
      <c r="G27" s="118"/>
      <c r="H27" s="118"/>
      <c r="I27" s="118"/>
      <c r="J27" s="118"/>
      <c r="K27" s="118"/>
      <c r="L27" s="118"/>
      <c r="M27" s="118"/>
      <c r="N27" s="118"/>
      <c r="O27" s="118"/>
      <c r="P27" s="118"/>
      <c r="Q27" s="118"/>
      <c r="R27" s="118"/>
      <c r="S27" s="130"/>
      <c r="T27" s="130"/>
      <c r="U27" s="31"/>
      <c r="V27" s="1"/>
    </row>
    <row r="28" spans="2:22" ht="9.9499999999999993" customHeight="1" x14ac:dyDescent="0.25">
      <c r="B28" s="97" t="s">
        <v>23</v>
      </c>
      <c r="C28" s="97"/>
      <c r="D28" s="97"/>
      <c r="E28" s="97"/>
      <c r="F28" s="97"/>
      <c r="G28" s="97"/>
      <c r="H28" s="97"/>
      <c r="I28" s="97"/>
      <c r="J28" s="97"/>
      <c r="K28" s="97"/>
      <c r="L28" s="97"/>
      <c r="M28" s="97"/>
      <c r="N28" s="97"/>
      <c r="O28" s="97"/>
      <c r="P28" s="97"/>
      <c r="Q28" s="97"/>
      <c r="R28" s="97"/>
      <c r="S28" s="131"/>
      <c r="T28" s="131"/>
      <c r="U28" s="30"/>
      <c r="V28" s="1"/>
    </row>
    <row r="29" spans="2:22" ht="9.9499999999999993" customHeight="1" x14ac:dyDescent="0.25">
      <c r="B29" s="117" t="s">
        <v>22</v>
      </c>
      <c r="C29" s="117"/>
      <c r="D29" s="117"/>
      <c r="E29" s="117"/>
      <c r="F29" s="117"/>
      <c r="G29" s="117"/>
      <c r="H29" s="117"/>
      <c r="I29" s="117"/>
      <c r="J29" s="117"/>
      <c r="K29" s="117"/>
      <c r="L29" s="117"/>
      <c r="M29" s="117"/>
      <c r="N29" s="117"/>
      <c r="O29" s="117"/>
      <c r="P29" s="117"/>
      <c r="Q29" s="117"/>
      <c r="R29" s="117"/>
      <c r="S29" s="129"/>
      <c r="T29" s="129"/>
      <c r="U29" s="29"/>
      <c r="V29" s="1"/>
    </row>
    <row r="30" spans="2:22" ht="9" customHeight="1" x14ac:dyDescent="0.25">
      <c r="B30" s="21"/>
      <c r="C30" s="21"/>
      <c r="D30" s="57"/>
      <c r="E30" s="57"/>
      <c r="F30" s="21"/>
      <c r="G30" s="21"/>
      <c r="H30" s="21"/>
      <c r="I30" s="57"/>
      <c r="J30" s="57"/>
      <c r="K30" s="21"/>
      <c r="L30" s="57"/>
      <c r="M30" s="57"/>
      <c r="N30" s="57"/>
      <c r="O30" s="21"/>
      <c r="P30" s="21"/>
      <c r="Q30" s="21"/>
      <c r="R30" s="21"/>
      <c r="S30" s="57"/>
      <c r="T30" s="57"/>
      <c r="U30" s="21"/>
      <c r="V30" s="1"/>
    </row>
    <row r="31" spans="2:22" ht="15.75" x14ac:dyDescent="0.25">
      <c r="B31" s="21"/>
      <c r="C31" s="21"/>
      <c r="D31" s="57"/>
      <c r="E31" s="57"/>
      <c r="F31" s="21"/>
      <c r="G31" s="21"/>
      <c r="H31" s="21"/>
      <c r="I31" s="57"/>
      <c r="J31" s="57"/>
      <c r="K31" s="21"/>
      <c r="L31" s="57"/>
      <c r="M31" s="57"/>
      <c r="N31" s="57"/>
      <c r="O31" s="21"/>
      <c r="P31" s="21"/>
      <c r="Q31" s="21"/>
      <c r="R31" s="21"/>
      <c r="S31" s="57"/>
      <c r="T31" s="57"/>
      <c r="U31" s="21"/>
      <c r="V31" s="1"/>
    </row>
    <row r="32" spans="2:22" ht="4.5" customHeight="1" x14ac:dyDescent="0.25">
      <c r="B32" s="21"/>
      <c r="C32" s="21"/>
      <c r="D32" s="57"/>
      <c r="E32" s="57"/>
      <c r="F32" s="21"/>
      <c r="G32" s="21"/>
      <c r="H32" s="21"/>
      <c r="I32" s="57"/>
      <c r="J32" s="57"/>
      <c r="K32" s="21"/>
      <c r="L32" s="57"/>
      <c r="M32" s="57"/>
      <c r="N32" s="57"/>
      <c r="O32" s="21"/>
      <c r="P32" s="21"/>
      <c r="Q32" s="21"/>
      <c r="R32" s="21"/>
      <c r="S32" s="57"/>
      <c r="T32" s="57"/>
      <c r="U32" s="21"/>
      <c r="V32" s="1"/>
    </row>
    <row r="33" spans="2:23" ht="15.75" x14ac:dyDescent="0.25">
      <c r="B33" s="21"/>
      <c r="C33" s="21"/>
      <c r="D33" s="57"/>
      <c r="E33" s="57"/>
      <c r="F33" s="21"/>
      <c r="G33" s="21"/>
      <c r="H33" s="83"/>
      <c r="I33" s="86"/>
      <c r="J33" s="57"/>
      <c r="K33" s="21"/>
      <c r="L33" s="57"/>
      <c r="M33" s="57"/>
      <c r="N33" s="57"/>
      <c r="O33" s="21"/>
      <c r="P33" s="21"/>
      <c r="Q33" s="21"/>
      <c r="R33" s="21"/>
      <c r="S33" s="57"/>
      <c r="T33" s="57"/>
      <c r="U33" s="21"/>
      <c r="V33" s="1"/>
    </row>
    <row r="34" spans="2:23" ht="4.5" customHeight="1" x14ac:dyDescent="0.25">
      <c r="B34" s="21"/>
      <c r="C34" s="21"/>
      <c r="D34" s="57"/>
      <c r="E34" s="57"/>
      <c r="F34" s="21"/>
      <c r="G34" s="21"/>
      <c r="H34" s="21"/>
      <c r="I34" s="57"/>
      <c r="J34" s="57"/>
      <c r="K34" s="21"/>
      <c r="L34" s="57"/>
      <c r="M34" s="57"/>
      <c r="N34" s="57"/>
      <c r="O34" s="21"/>
      <c r="P34" s="21"/>
      <c r="Q34" s="21"/>
      <c r="R34" s="21"/>
      <c r="S34" s="57"/>
      <c r="T34" s="57"/>
      <c r="U34" s="21"/>
      <c r="V34" s="1"/>
    </row>
    <row r="35" spans="2:23" ht="5.25" customHeight="1" x14ac:dyDescent="0.25">
      <c r="B35" s="21"/>
      <c r="C35" s="21"/>
      <c r="D35" s="57"/>
      <c r="E35" s="57"/>
      <c r="F35" s="21"/>
      <c r="G35" s="21"/>
      <c r="H35" s="21"/>
      <c r="I35" s="57"/>
      <c r="J35" s="57"/>
      <c r="K35" s="21"/>
      <c r="L35" s="57"/>
      <c r="M35" s="57"/>
      <c r="N35" s="57"/>
      <c r="O35" s="21"/>
      <c r="P35" s="21"/>
      <c r="Q35" s="21"/>
      <c r="R35" s="21"/>
      <c r="S35" s="57"/>
      <c r="T35" s="57"/>
      <c r="U35" s="21"/>
      <c r="V35" s="1"/>
      <c r="W35" t="s">
        <v>10</v>
      </c>
    </row>
    <row r="36" spans="2:23" ht="14.25" customHeight="1" x14ac:dyDescent="0.25">
      <c r="B36" s="101"/>
      <c r="C36" s="101"/>
      <c r="D36" s="101"/>
      <c r="E36" s="101"/>
      <c r="F36" s="101"/>
      <c r="G36" s="22"/>
      <c r="H36" s="23"/>
      <c r="I36" s="87"/>
      <c r="J36" s="69"/>
      <c r="K36" s="22"/>
      <c r="L36" s="58"/>
      <c r="M36" s="58"/>
      <c r="N36" s="58"/>
      <c r="O36" s="22"/>
      <c r="P36" s="22"/>
      <c r="Q36" s="22"/>
      <c r="R36" s="22"/>
      <c r="S36" s="58"/>
      <c r="T36" s="58"/>
      <c r="U36" s="22"/>
      <c r="V36" s="1"/>
      <c r="W36" t="s">
        <v>16</v>
      </c>
    </row>
    <row r="37" spans="2:23" ht="12.95" customHeight="1" x14ac:dyDescent="0.25">
      <c r="B37" s="96" t="str">
        <f>W42&amp;O10&amp;W44</f>
        <v xml:space="preserve">Ми високо цінуємо спільну роботу з компанією "АРК ГРУПП", прагнемо до задоволення ваших виробничих потреб. </v>
      </c>
      <c r="C37" s="96"/>
      <c r="D37" s="96"/>
      <c r="E37" s="96"/>
      <c r="F37" s="96"/>
      <c r="G37" s="96"/>
      <c r="H37" s="96"/>
      <c r="I37" s="96"/>
      <c r="J37" s="96"/>
      <c r="K37" s="96"/>
      <c r="L37" s="96"/>
      <c r="M37" s="96"/>
      <c r="N37" s="96"/>
      <c r="O37" s="96"/>
      <c r="P37" s="96"/>
      <c r="Q37" s="96"/>
      <c r="R37" s="96"/>
      <c r="S37" s="132"/>
      <c r="T37" s="132"/>
      <c r="U37" s="22"/>
      <c r="V37" s="1"/>
    </row>
    <row r="38" spans="2:23" ht="12.95" customHeight="1" x14ac:dyDescent="0.25">
      <c r="B38" s="96" t="s">
        <v>11</v>
      </c>
      <c r="C38" s="96"/>
      <c r="D38" s="96"/>
      <c r="E38" s="96"/>
      <c r="F38" s="96"/>
      <c r="G38" s="96"/>
      <c r="H38" s="96"/>
      <c r="I38" s="96"/>
      <c r="J38" s="96"/>
      <c r="K38" s="96"/>
      <c r="L38" s="96"/>
      <c r="M38" s="96"/>
      <c r="N38" s="96"/>
      <c r="O38" s="96"/>
      <c r="P38" s="96"/>
      <c r="Q38" s="96"/>
      <c r="R38" s="96"/>
      <c r="S38" s="132"/>
      <c r="T38" s="132"/>
      <c r="U38" s="11"/>
      <c r="V38" s="1"/>
    </row>
    <row r="39" spans="2:23" ht="3" customHeight="1" x14ac:dyDescent="0.25">
      <c r="B39" s="35"/>
      <c r="C39" s="35"/>
      <c r="D39" s="59"/>
      <c r="E39" s="59"/>
      <c r="F39" s="35"/>
      <c r="G39" s="35"/>
      <c r="H39" s="35"/>
      <c r="I39" s="59"/>
      <c r="J39" s="59"/>
      <c r="K39" s="35"/>
      <c r="L39" s="59"/>
      <c r="M39" s="59"/>
      <c r="N39" s="59"/>
      <c r="O39" s="35"/>
      <c r="P39" s="35"/>
      <c r="Q39" s="35"/>
      <c r="R39" s="35"/>
      <c r="S39" s="59"/>
      <c r="T39" s="59"/>
      <c r="U39" s="11"/>
      <c r="V39" s="1"/>
    </row>
    <row r="40" spans="2:23" ht="12.95" customHeight="1" x14ac:dyDescent="0.25">
      <c r="B40" s="95" t="str">
        <f>W35&amp;O10&amp;W36</f>
        <v>Бажаю Вам і компаніїї "АРК ГРУПП" успіху і процвітання!</v>
      </c>
      <c r="C40" s="95"/>
      <c r="D40" s="95"/>
      <c r="E40" s="95"/>
      <c r="F40" s="95"/>
      <c r="G40" s="95"/>
      <c r="H40" s="95"/>
      <c r="I40" s="95"/>
      <c r="J40" s="95"/>
      <c r="K40" s="95"/>
      <c r="L40" s="95"/>
      <c r="M40" s="95"/>
      <c r="N40" s="95"/>
      <c r="O40" s="95"/>
      <c r="P40" s="95"/>
      <c r="Q40" s="95"/>
      <c r="R40" s="95"/>
      <c r="S40" s="133"/>
      <c r="T40" s="133"/>
      <c r="U40" s="11"/>
      <c r="V40" s="1"/>
    </row>
    <row r="41" spans="2:23" ht="1.5" customHeight="1" x14ac:dyDescent="0.25">
      <c r="B41" s="36"/>
      <c r="C41" s="36"/>
      <c r="D41" s="60"/>
      <c r="E41" s="60"/>
      <c r="F41" s="36"/>
      <c r="G41" s="36"/>
      <c r="H41" s="36"/>
      <c r="I41" s="60"/>
      <c r="J41" s="60"/>
      <c r="K41" s="36"/>
      <c r="L41" s="60"/>
      <c r="M41" s="60"/>
      <c r="N41" s="60"/>
      <c r="O41" s="36"/>
      <c r="P41" s="36"/>
      <c r="Q41" s="36"/>
      <c r="R41" s="36"/>
      <c r="S41" s="60"/>
      <c r="T41" s="60"/>
      <c r="U41" s="11"/>
      <c r="V41" s="1"/>
    </row>
    <row r="42" spans="2:23" ht="15.75" x14ac:dyDescent="0.25">
      <c r="B42" s="101"/>
      <c r="C42" s="101"/>
      <c r="D42" s="101"/>
      <c r="E42" s="101"/>
      <c r="F42" s="101"/>
      <c r="G42" s="22"/>
      <c r="H42" s="22"/>
      <c r="I42" s="58"/>
      <c r="J42" s="69"/>
      <c r="K42" s="22"/>
      <c r="L42" s="58"/>
      <c r="M42" s="58"/>
      <c r="N42" s="58"/>
      <c r="O42" s="11"/>
      <c r="P42" s="11"/>
      <c r="Q42" s="11"/>
      <c r="R42" s="11"/>
      <c r="S42" s="54"/>
      <c r="T42" s="54"/>
      <c r="U42" s="11"/>
      <c r="V42" s="1"/>
      <c r="W42" t="s">
        <v>8</v>
      </c>
    </row>
    <row r="43" spans="2:23" ht="15.75" x14ac:dyDescent="0.25">
      <c r="B43" s="102"/>
      <c r="C43" s="103"/>
      <c r="D43" s="103"/>
      <c r="E43" s="103"/>
      <c r="F43" s="103"/>
      <c r="G43" s="22"/>
      <c r="H43" s="22"/>
      <c r="I43" s="58"/>
      <c r="J43" s="69"/>
      <c r="K43" s="22"/>
      <c r="L43" s="58"/>
      <c r="M43" s="58"/>
      <c r="N43" s="58"/>
      <c r="O43" s="11"/>
      <c r="P43" s="11"/>
      <c r="Q43" s="11"/>
      <c r="R43" s="11"/>
      <c r="S43" s="54"/>
      <c r="T43" s="54"/>
      <c r="U43" s="11"/>
      <c r="V43" s="1"/>
    </row>
    <row r="44" spans="2:23" ht="15.75" x14ac:dyDescent="0.25">
      <c r="B44" s="4"/>
      <c r="C44" s="4"/>
      <c r="D44" s="74"/>
      <c r="E44" s="74"/>
      <c r="F44" s="4"/>
      <c r="G44" s="3"/>
      <c r="H44" s="3"/>
      <c r="I44" s="61"/>
      <c r="J44" s="70"/>
      <c r="K44" s="3"/>
      <c r="L44" s="61"/>
      <c r="M44" s="61"/>
      <c r="N44" s="61"/>
      <c r="O44" s="2"/>
      <c r="P44" s="2"/>
      <c r="Q44" s="2"/>
      <c r="R44" s="2"/>
      <c r="S44" s="134"/>
      <c r="T44" s="134"/>
      <c r="U44" s="2"/>
      <c r="V44" s="1"/>
      <c r="W44" t="s">
        <v>9</v>
      </c>
    </row>
    <row r="45" spans="2:23" ht="15.75" x14ac:dyDescent="0.25">
      <c r="B45" s="4"/>
      <c r="C45" s="4"/>
      <c r="D45" s="74"/>
      <c r="E45" s="74"/>
      <c r="F45" s="4"/>
      <c r="G45" s="3"/>
      <c r="H45" s="3"/>
      <c r="I45" s="61"/>
      <c r="J45" s="70"/>
      <c r="K45" s="3"/>
      <c r="L45" s="61"/>
      <c r="M45" s="61"/>
      <c r="N45" s="61"/>
      <c r="O45" s="2"/>
      <c r="P45" s="2"/>
      <c r="Q45" s="2"/>
      <c r="R45" s="2"/>
      <c r="S45" s="134"/>
      <c r="T45" s="134"/>
      <c r="U45" s="2"/>
      <c r="V45" s="1"/>
    </row>
    <row r="46" spans="2:23" ht="15.75" x14ac:dyDescent="0.25">
      <c r="B46" s="3"/>
      <c r="C46" s="104"/>
      <c r="D46" s="105"/>
      <c r="E46" s="105"/>
      <c r="F46" s="105"/>
      <c r="G46" s="105"/>
      <c r="H46" s="105"/>
      <c r="I46" s="105"/>
      <c r="J46" s="105"/>
      <c r="K46" s="105"/>
      <c r="L46" s="105"/>
      <c r="M46" s="105"/>
      <c r="N46" s="105"/>
      <c r="O46" s="105"/>
      <c r="P46" s="105"/>
      <c r="Q46" s="105"/>
      <c r="R46" s="2"/>
      <c r="S46" s="134"/>
      <c r="T46" s="134"/>
      <c r="U46" s="2"/>
      <c r="V46" s="1"/>
    </row>
    <row r="47" spans="2:23" ht="15.75" x14ac:dyDescent="0.25">
      <c r="B47" s="106"/>
      <c r="C47" s="106"/>
      <c r="D47" s="106"/>
      <c r="E47" s="106"/>
      <c r="F47" s="106"/>
      <c r="G47" s="106"/>
      <c r="H47" s="106"/>
      <c r="I47" s="106"/>
      <c r="J47" s="106"/>
      <c r="K47" s="106"/>
      <c r="L47" s="106"/>
      <c r="M47" s="106"/>
      <c r="N47" s="106"/>
      <c r="O47" s="106"/>
      <c r="P47" s="106"/>
      <c r="Q47" s="106"/>
      <c r="R47" s="106"/>
      <c r="S47" s="62"/>
      <c r="T47" s="62"/>
      <c r="U47" s="5"/>
      <c r="V47" s="1"/>
    </row>
    <row r="48" spans="2:23" ht="15.75" x14ac:dyDescent="0.25">
      <c r="B48" s="5"/>
      <c r="C48" s="5"/>
      <c r="D48" s="62"/>
      <c r="E48" s="62"/>
      <c r="F48" s="5"/>
      <c r="G48" s="5"/>
      <c r="H48" s="5"/>
      <c r="I48" s="62"/>
      <c r="J48" s="62"/>
      <c r="K48" s="5"/>
      <c r="L48" s="62"/>
      <c r="M48" s="62"/>
      <c r="N48" s="62"/>
      <c r="O48" s="5"/>
      <c r="P48" s="5"/>
      <c r="Q48" s="5"/>
      <c r="R48" s="5"/>
      <c r="S48" s="62"/>
      <c r="T48" s="62"/>
      <c r="U48" s="5"/>
      <c r="V48" s="1"/>
    </row>
    <row r="49" spans="2:22" ht="18" customHeight="1" x14ac:dyDescent="0.25">
      <c r="B49" s="3"/>
      <c r="C49" s="107"/>
      <c r="D49" s="108"/>
      <c r="E49" s="108"/>
      <c r="F49" s="108"/>
      <c r="G49" s="108"/>
      <c r="H49" s="108"/>
      <c r="I49" s="108"/>
      <c r="J49" s="108"/>
      <c r="K49" s="108"/>
      <c r="L49" s="108"/>
      <c r="M49" s="108"/>
      <c r="N49" s="108"/>
      <c r="O49" s="108"/>
      <c r="P49" s="108"/>
      <c r="Q49" s="108"/>
      <c r="R49" s="2"/>
      <c r="S49" s="134"/>
      <c r="T49" s="134"/>
      <c r="U49" s="2"/>
      <c r="V49" s="1"/>
    </row>
    <row r="50" spans="2:22" ht="15.75" x14ac:dyDescent="0.25">
      <c r="B50" s="3"/>
      <c r="C50" s="6"/>
      <c r="D50" s="63"/>
      <c r="E50" s="63"/>
      <c r="F50" s="7"/>
      <c r="G50" s="7"/>
      <c r="H50" s="7"/>
      <c r="I50" s="63"/>
      <c r="J50" s="63"/>
      <c r="K50" s="7"/>
      <c r="L50" s="63"/>
      <c r="M50" s="63"/>
      <c r="N50" s="63"/>
      <c r="O50" s="7"/>
      <c r="P50" s="7"/>
      <c r="Q50" s="7"/>
      <c r="R50" s="2"/>
      <c r="S50" s="134"/>
      <c r="T50" s="134"/>
      <c r="U50" s="2"/>
      <c r="V50" s="1"/>
    </row>
    <row r="51" spans="2:22" ht="15.75" x14ac:dyDescent="0.25">
      <c r="B51" s="3"/>
      <c r="C51" s="99"/>
      <c r="D51" s="99"/>
      <c r="E51" s="99"/>
      <c r="F51" s="99"/>
      <c r="G51" s="99"/>
      <c r="H51" s="99"/>
      <c r="I51" s="99"/>
      <c r="J51" s="99"/>
      <c r="K51" s="99"/>
      <c r="L51" s="99"/>
      <c r="M51" s="99"/>
      <c r="N51" s="99"/>
      <c r="O51" s="99"/>
      <c r="P51" s="99"/>
      <c r="Q51" s="99"/>
      <c r="R51" s="2"/>
      <c r="S51" s="134"/>
      <c r="T51" s="134"/>
      <c r="U51" s="2"/>
      <c r="V51" s="1"/>
    </row>
    <row r="52" spans="2:22" ht="15.75" x14ac:dyDescent="0.25">
      <c r="B52" s="99"/>
      <c r="C52" s="99"/>
      <c r="D52" s="99"/>
      <c r="E52" s="99"/>
      <c r="F52" s="99"/>
      <c r="G52" s="8"/>
      <c r="H52" s="100"/>
      <c r="I52" s="100"/>
      <c r="J52" s="100"/>
      <c r="K52" s="100"/>
      <c r="L52" s="100"/>
      <c r="M52" s="100"/>
      <c r="N52" s="100"/>
      <c r="O52" s="100"/>
      <c r="P52" s="100"/>
      <c r="Q52" s="100"/>
      <c r="R52" s="100"/>
      <c r="S52" s="135"/>
      <c r="T52" s="135"/>
      <c r="U52" s="9"/>
      <c r="V52" s="1"/>
    </row>
    <row r="53" spans="2:22" ht="15.75" x14ac:dyDescent="0.25">
      <c r="B53" s="3"/>
      <c r="C53" s="3"/>
      <c r="D53" s="61"/>
      <c r="E53" s="61"/>
      <c r="F53" s="3"/>
      <c r="G53" s="3"/>
      <c r="H53" s="3"/>
      <c r="I53" s="61"/>
      <c r="J53" s="70"/>
      <c r="K53" s="3"/>
      <c r="L53" s="61"/>
      <c r="M53" s="61"/>
      <c r="N53" s="61"/>
      <c r="O53" s="2"/>
      <c r="P53" s="2"/>
      <c r="Q53" s="2"/>
      <c r="R53" s="2"/>
      <c r="S53" s="134"/>
      <c r="T53" s="134"/>
      <c r="U53" s="2"/>
      <c r="V53" s="1"/>
    </row>
    <row r="54" spans="2:22" ht="15.75" x14ac:dyDescent="0.25">
      <c r="B54" s="3"/>
      <c r="C54" s="3"/>
      <c r="D54" s="61"/>
      <c r="E54" s="61"/>
      <c r="F54" s="3"/>
      <c r="G54" s="3"/>
      <c r="H54" s="3"/>
      <c r="I54" s="61"/>
      <c r="J54" s="70"/>
      <c r="K54" s="3"/>
      <c r="L54" s="61"/>
      <c r="M54" s="61"/>
      <c r="N54" s="61"/>
      <c r="O54" s="2"/>
      <c r="P54" s="2"/>
      <c r="Q54" s="2"/>
      <c r="R54" s="2"/>
      <c r="S54" s="134"/>
      <c r="T54" s="134"/>
      <c r="U54" s="2"/>
      <c r="V54" s="1"/>
    </row>
    <row r="55" spans="2:22" ht="15.75" x14ac:dyDescent="0.25">
      <c r="B55" s="3"/>
      <c r="C55" s="3"/>
      <c r="D55" s="61"/>
      <c r="E55" s="61"/>
      <c r="F55" s="3"/>
      <c r="G55" s="3"/>
      <c r="H55" s="3"/>
      <c r="I55" s="61"/>
      <c r="J55" s="70"/>
      <c r="K55" s="3"/>
      <c r="L55" s="61"/>
      <c r="M55" s="61"/>
      <c r="N55" s="61"/>
      <c r="O55" s="2"/>
      <c r="P55" s="2"/>
      <c r="Q55" s="2"/>
      <c r="R55" s="2"/>
      <c r="S55" s="134"/>
      <c r="T55" s="134"/>
      <c r="U55" s="2"/>
      <c r="V55" s="1"/>
    </row>
    <row r="56" spans="2:22" ht="15.75" x14ac:dyDescent="0.25">
      <c r="B56" s="1"/>
      <c r="C56" s="1"/>
      <c r="D56" s="64"/>
      <c r="E56" s="64"/>
      <c r="F56" s="1"/>
      <c r="G56" s="1"/>
      <c r="H56" s="1"/>
      <c r="I56" s="64"/>
      <c r="J56" s="64"/>
      <c r="K56" s="1"/>
      <c r="L56" s="64"/>
      <c r="M56" s="64"/>
      <c r="N56" s="64"/>
      <c r="O56" s="1"/>
      <c r="P56" s="1"/>
      <c r="Q56" s="1"/>
      <c r="R56" s="1"/>
      <c r="S56" s="64"/>
      <c r="T56" s="64"/>
      <c r="U56" s="1"/>
      <c r="V56" s="1"/>
    </row>
  </sheetData>
  <protectedRanges>
    <protectedRange sqref="D20" name="Диапазон1"/>
  </protectedRanges>
  <mergeCells count="26">
    <mergeCell ref="B8:R8"/>
    <mergeCell ref="B37:R37"/>
    <mergeCell ref="O10:R10"/>
    <mergeCell ref="B12:R12"/>
    <mergeCell ref="D15:F15"/>
    <mergeCell ref="E21:O21"/>
    <mergeCell ref="E22:O22"/>
    <mergeCell ref="E23:O23"/>
    <mergeCell ref="B25:R25"/>
    <mergeCell ref="B26:R26"/>
    <mergeCell ref="B27:R27"/>
    <mergeCell ref="B29:R29"/>
    <mergeCell ref="B36:F36"/>
    <mergeCell ref="B21:B23"/>
    <mergeCell ref="B52:F52"/>
    <mergeCell ref="H52:R52"/>
    <mergeCell ref="B42:F42"/>
    <mergeCell ref="B43:F43"/>
    <mergeCell ref="C46:Q46"/>
    <mergeCell ref="B47:R47"/>
    <mergeCell ref="C49:Q49"/>
    <mergeCell ref="B40:R40"/>
    <mergeCell ref="B38:R38"/>
    <mergeCell ref="B28:R28"/>
    <mergeCell ref="C21:C23"/>
    <mergeCell ref="C51:Q51"/>
  </mergeCells>
  <printOptions horizontalCentered="1"/>
  <pageMargins left="0" right="0" top="0" bottom="0" header="0" footer="0"/>
  <pageSetup paperSize="9" scale="48" fitToHeight="0" orientation="portrait" horizontalDpi="300" verticalDpi="300" r:id="rId1"/>
  <headerFooter>
    <oddHeader>&amp;L&amp;G</oddHeader>
    <oddFooter>&amp;L&amp;G</oddFooter>
  </headerFooter>
  <colBreaks count="1" manualBreakCount="1">
    <brk id="2" max="1048575" man="1"/>
  </colBreaks>
  <drawing r:id="rId2"/>
  <legacyDrawingHF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1</vt:i4>
      </vt:variant>
      <vt:variant>
        <vt:lpstr>Именованные диапазоны</vt:lpstr>
      </vt:variant>
      <vt:variant>
        <vt:i4>1</vt:i4>
      </vt:variant>
    </vt:vector>
  </HeadingPairs>
  <TitlesOfParts>
    <vt:vector size="2" baseType="lpstr">
      <vt:lpstr>Лист1</vt:lpstr>
      <vt:lpstr>Лист1!Область_печати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cp:lastPrinted>2023-09-05T13:21:34Z</cp:lastPrinted>
  <dcterms:created xsi:type="dcterms:W3CDTF">2021-07-29T08:14:21Z</dcterms:created>
  <dcterms:modified xsi:type="dcterms:W3CDTF">2023-09-19T14:03:09Z</dcterms:modified>
</cp:coreProperties>
</file>